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DifTlaq\Desktop\Unidad de Transparencia DIF- TLQ\CONTABILIDAD Y FINANZAS\Nominas\"/>
    </mc:Choice>
  </mc:AlternateContent>
  <bookViews>
    <workbookView xWindow="0" yWindow="0" windowWidth="20490" windowHeight="775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'!$A$1:$DE$42</definedName>
    <definedName name="_xlnm.Print_Titles" localSheetId="0">'PLANTILLA 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42" i="1" l="1"/>
  <c r="CE42" i="1"/>
  <c r="BW42" i="1"/>
  <c r="BG42" i="1"/>
  <c r="AY42" i="1"/>
  <c r="AK42" i="1"/>
  <c r="AG42" i="1"/>
  <c r="AQ41" i="1"/>
  <c r="BO41" i="1" s="1"/>
  <c r="CV41" i="1" s="1"/>
  <c r="AQ40" i="1"/>
  <c r="BO40" i="1" s="1"/>
  <c r="CV40" i="1" s="1"/>
  <c r="AQ39" i="1"/>
  <c r="BO39" i="1" s="1"/>
  <c r="AQ38" i="1"/>
  <c r="BO37" i="1"/>
  <c r="AQ37" i="1"/>
  <c r="CV37" i="1" s="1"/>
  <c r="AQ36" i="1"/>
  <c r="BO36" i="1" s="1"/>
  <c r="CV36" i="1" s="1"/>
  <c r="AQ35" i="1"/>
  <c r="AQ34" i="1"/>
  <c r="AQ33" i="1"/>
  <c r="BO32" i="1"/>
  <c r="CV32" i="1" s="1"/>
  <c r="AQ32" i="1"/>
  <c r="AQ31" i="1"/>
  <c r="BO31" i="1" s="1"/>
  <c r="AQ30" i="1"/>
  <c r="AQ29" i="1"/>
  <c r="BO29" i="1" s="1"/>
  <c r="CV29" i="1" s="1"/>
  <c r="BO28" i="1"/>
  <c r="CV28" i="1" s="1"/>
  <c r="AQ28" i="1"/>
  <c r="AQ27" i="1"/>
  <c r="AQ26" i="1"/>
  <c r="CV25" i="1"/>
  <c r="BO25" i="1"/>
  <c r="AQ25" i="1"/>
  <c r="AQ24" i="1"/>
  <c r="BO24" i="1" s="1"/>
  <c r="CV24" i="1" s="1"/>
  <c r="AQ23" i="1"/>
  <c r="BO23" i="1" s="1"/>
  <c r="AQ22" i="1"/>
  <c r="BO21" i="1"/>
  <c r="AQ21" i="1"/>
  <c r="CV21" i="1" s="1"/>
  <c r="AQ20" i="1"/>
  <c r="BO20" i="1" s="1"/>
  <c r="CV20" i="1" s="1"/>
  <c r="AQ19" i="1"/>
  <c r="AQ18" i="1"/>
  <c r="AQ17" i="1"/>
  <c r="AQ16" i="1"/>
  <c r="BO16" i="1" s="1"/>
  <c r="CV16" i="1" s="1"/>
  <c r="AQ15" i="1"/>
  <c r="BO15" i="1" s="1"/>
  <c r="AQ14" i="1"/>
  <c r="AQ13" i="1"/>
  <c r="BO12" i="1"/>
  <c r="CV12" i="1" s="1"/>
  <c r="AQ12" i="1"/>
  <c r="AQ11" i="1"/>
  <c r="AQ10" i="1"/>
  <c r="AQ9" i="1"/>
  <c r="BO9" i="1" s="1"/>
  <c r="CV9" i="1" s="1"/>
  <c r="AQ8" i="1"/>
  <c r="BO8" i="1" s="1"/>
  <c r="A2" i="1"/>
  <c r="CV33" i="1" l="1"/>
  <c r="BO17" i="1"/>
  <c r="CV17" i="1" s="1"/>
  <c r="BO33" i="1"/>
  <c r="BO13" i="1"/>
  <c r="CV13" i="1" s="1"/>
  <c r="AQ42" i="1"/>
  <c r="CV8" i="1"/>
  <c r="BO11" i="1"/>
  <c r="CV11" i="1" s="1"/>
  <c r="BO19" i="1"/>
  <c r="CV19" i="1" s="1"/>
  <c r="BO27" i="1"/>
  <c r="CV27" i="1" s="1"/>
  <c r="BO35" i="1"/>
  <c r="CV35" i="1" s="1"/>
  <c r="BO10" i="1"/>
  <c r="CV10" i="1" s="1"/>
  <c r="BO14" i="1"/>
  <c r="CV15" i="1"/>
  <c r="BO18" i="1"/>
  <c r="CV18" i="1" s="1"/>
  <c r="BO22" i="1"/>
  <c r="CV22" i="1" s="1"/>
  <c r="CV23" i="1"/>
  <c r="BO26" i="1"/>
  <c r="CV26" i="1" s="1"/>
  <c r="BO30" i="1"/>
  <c r="CV30" i="1" s="1"/>
  <c r="CV31" i="1"/>
  <c r="BO34" i="1"/>
  <c r="CV34" i="1" s="1"/>
  <c r="BO38" i="1"/>
  <c r="CV38" i="1" s="1"/>
  <c r="CV39" i="1"/>
  <c r="BO42" i="1" l="1"/>
  <c r="CV14" i="1"/>
  <c r="CV42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<sst xmlns="http://schemas.openxmlformats.org/spreadsheetml/2006/main" count="86" uniqueCount="53">
  <si>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</si>
  <si>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</si>
  <si>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</si>
  <si>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</si>
  <si>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</si>
  <si>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</si>
  <si>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</si>
  <si>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</si>
  <si>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</si>
  <si>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</si>
  <si>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</si>
  <si>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</si>
  <si>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</si>
  <si>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</si>
  <si>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</si>
  <si>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</si>
  <si>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</si>
  <si>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ABOGADO</t>
  </si>
  <si>
    <t>SISTEMA DIFTLAQUEPAQUE</t>
  </si>
  <si>
    <t>AUXILIAR ADMINISTRATIVO</t>
  </si>
  <si>
    <t>AUXILIAR TRABAJO SOCIAL</t>
  </si>
  <si>
    <t>AUXILIAR DE MANTENIMINTO CONFIANZA</t>
  </si>
  <si>
    <t>AUXILIAR DE MANTENIMIENTO BASE</t>
  </si>
  <si>
    <t>AUXILIAR REHABILITACION</t>
  </si>
  <si>
    <t>CHOFER BASE</t>
  </si>
  <si>
    <t>CHFER ASIMILADO</t>
  </si>
  <si>
    <t>COCINERO</t>
  </si>
  <si>
    <t>CONTRALOR</t>
  </si>
  <si>
    <t>COORDINADOR ADMINISTRATIVO</t>
  </si>
  <si>
    <t>COORDINADOR DESARROLLO SOCIAL</t>
  </si>
  <si>
    <t>COORDINADOR CAICS</t>
  </si>
  <si>
    <t>DIRECTOR GENERAL</t>
  </si>
  <si>
    <t>DIRECTORA CAIC</t>
  </si>
  <si>
    <t>ENFERMERA</t>
  </si>
  <si>
    <t>INTENDENTE</t>
  </si>
  <si>
    <t>JEFE DE DEPARTAMENTO</t>
  </si>
  <si>
    <t>MAESTRA</t>
  </si>
  <si>
    <t>MEDICO GENERAL</t>
  </si>
  <si>
    <t>NUTRIOLOGO</t>
  </si>
  <si>
    <t>ODONTOLOGO</t>
  </si>
  <si>
    <t>PROMOTOR INFANTIL</t>
  </si>
  <si>
    <t>PROMOTORA</t>
  </si>
  <si>
    <t>PROMOTORA CONFIANZA</t>
  </si>
  <si>
    <t>PROMOTORA CCAPDIS</t>
  </si>
  <si>
    <t>PSOCOLOGO</t>
  </si>
  <si>
    <t>QFB</t>
  </si>
  <si>
    <t>SECRETARIA</t>
  </si>
  <si>
    <t>SUB DIRECTOR</t>
  </si>
  <si>
    <t>TALLERISTA</t>
  </si>
  <si>
    <t>TECNICO ESPECIALIZADO</t>
  </si>
  <si>
    <t>TERAPEUTA FISICO</t>
  </si>
  <si>
    <t>TRABAJADORA SOCIAL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</si>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</sst>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3" fontId="0" fillId="0" borderId="0" xfId="0" applyNumberFormat="1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3" fontId="2" fillId="0" borderId="0" xfId="0" applyNumberFormat="1" applyFont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2" fillId="0" borderId="0" xfId="0" applyFont="1"/>
    <xf numFmtId="37" fontId="2" fillId="2" borderId="34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2" borderId="31" xfId="0" applyFont="1" applyFill="1" applyBorder="1" applyAlignment="1" applyProtection="1">
      <alignment horizontal="right" vertical="center" wrapText="1"/>
      <protection locked="0"/>
    </xf>
    <xf numFmtId="0" fontId="2" fillId="2" borderId="32" xfId="0" applyFont="1" applyFill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right" vertical="center" wrapText="1"/>
      <protection locked="0"/>
    </xf>
    <xf numFmtId="165" fontId="2" fillId="2" borderId="34" xfId="0" applyNumberFormat="1" applyFont="1" applyFill="1" applyBorder="1" applyAlignment="1" applyProtection="1">
      <alignment horizontal="center" vertical="center"/>
      <protection locked="0"/>
    </xf>
    <xf numFmtId="37" fontId="2" fillId="2" borderId="34" xfId="1" applyNumberFormat="1" applyFont="1" applyFill="1" applyBorder="1" applyAlignment="1" applyProtection="1">
      <alignment horizontal="right" vertical="center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5" xfId="0" applyFont="1" applyFill="1" applyBorder="1" applyAlignment="1" applyProtection="1">
      <alignment horizontal="justify" vertical="top" wrapText="1"/>
      <protection locked="0"/>
    </xf>
    <xf numFmtId="0" fontId="6" fillId="0" borderId="6" xfId="0" applyFont="1" applyFill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right" vertical="center"/>
      <protection locked="0"/>
    </xf>
    <xf numFmtId="37" fontId="6" fillId="0" borderId="5" xfId="1" applyNumberFormat="1" applyFont="1" applyFill="1" applyBorder="1" applyAlignment="1" applyProtection="1">
      <alignment horizontal="right" vertical="center"/>
      <protection locked="0"/>
    </xf>
    <xf numFmtId="37" fontId="6" fillId="0" borderId="6" xfId="1" applyNumberFormat="1" applyFont="1" applyFill="1" applyBorder="1" applyAlignment="1" applyProtection="1">
      <alignment horizontal="right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7" fontId="6" fillId="0" borderId="10" xfId="1" applyNumberFormat="1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</xdr:rowOff>
    </xdr:from>
    <xdr:to>
      <xdr:col>14</xdr:col>
      <xdr:colOff>95250</xdr:colOff>
      <xdr:row>0</xdr:row>
      <xdr:rowOff>1245173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"/>
          <a:ext cx="1600200" cy="1245172"/>
        </a:xfrm>
        <a:prstGeom prst="rect">
          <a:avLst/>
        </a:prstGeom>
      </xdr:spPr>
    </xdr:pic>
    <xdr:clientData/>
  </xdr:twoCellAnchor>
  <xdr:twoCellAnchor editAs="oneCell">
    <xdr:from>
      <xdr:col>77</xdr:col>
      <xdr:colOff>47625</xdr:colOff>
      <xdr:row>0</xdr:row>
      <xdr:rowOff>285750</xdr:rowOff>
    </xdr:from>
    <xdr:to>
      <xdr:col>108</xdr:col>
      <xdr:colOff>57107</xdr:colOff>
      <xdr:row>0</xdr:row>
      <xdr:rowOff>1270375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285750"/>
          <a:ext cx="3419432" cy="984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Respaldo_conta_28016/Documentos/PRESUPUESTO%202019%20ASEJ/PRESUPUESTO%20INFORMADO%20A%20LA%20ASE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SISTEMA PARA EL DESARROLLO INTEGRAL DE LA FAMILIA DEL MUNICIPIO DE TLAQUEPAQUE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DU93"/>
  <sheetViews>
    <sheetView showGridLines="0" tabSelected="1" zoomScaleNormal="100" workbookViewId="0">
      <pane ySplit="7" topLeftCell="A8" activePane="bottomLeft" state="frozen"/>
      <selection pane="bottomLeft" activeCell="DH6" sqref="DH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09" width="1.7109375" customWidth="1"/>
    <col min="110" max="110" width="2" customWidth="1"/>
    <col min="111" max="111" width="1.5703125" customWidth="1"/>
    <col min="112" max="112" width="18.42578125" customWidth="1"/>
    <col min="113" max="120" width="1.7109375" customWidth="1"/>
  </cols>
  <sheetData>
    <row r="1" spans="1:125" ht="132" customHeight="1" thickTop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5"/>
    </row>
    <row r="2" spans="1:125" ht="17.25" customHeight="1" x14ac:dyDescent="0.25">
      <c r="A2" s="86" t="str">
        <f>'[1]ESTIMACIÓN DE INGRESOS'!A2:C2</f>
        <v>Nombre del Municipio: SISTEMA PARA EL DESARROLLO INTEGRAL DE LA FAMILIA DEL MUNICIPIO DE TLAQUEPAQUE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8"/>
      <c r="DF2" s="1"/>
      <c r="DG2" s="1"/>
    </row>
    <row r="3" spans="1:125" s="6" customFormat="1" ht="3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"/>
      <c r="DC3" s="4"/>
      <c r="DD3" s="4"/>
      <c r="DE3" s="5"/>
    </row>
    <row r="4" spans="1:125" ht="15" customHeight="1" x14ac:dyDescent="0.25">
      <c r="A4" s="89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 t="s">
        <v>2</v>
      </c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 t="s">
        <v>3</v>
      </c>
      <c r="AE4" s="90"/>
      <c r="AF4" s="90"/>
      <c r="AG4" s="91" t="s">
        <v>4</v>
      </c>
      <c r="AH4" s="91"/>
      <c r="AI4" s="91"/>
      <c r="AJ4" s="92"/>
      <c r="AK4" s="62" t="s">
        <v>5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62">
        <v>131</v>
      </c>
      <c r="AZ4" s="63"/>
      <c r="BA4" s="63"/>
      <c r="BB4" s="63"/>
      <c r="BC4" s="63"/>
      <c r="BD4" s="63"/>
      <c r="BE4" s="63"/>
      <c r="BF4" s="64"/>
      <c r="BG4" s="62">
        <v>132</v>
      </c>
      <c r="BH4" s="63"/>
      <c r="BI4" s="63"/>
      <c r="BJ4" s="63"/>
      <c r="BK4" s="63"/>
      <c r="BL4" s="63"/>
      <c r="BM4" s="63"/>
      <c r="BN4" s="64"/>
      <c r="BO4" s="62">
        <v>132</v>
      </c>
      <c r="BP4" s="63"/>
      <c r="BQ4" s="63"/>
      <c r="BR4" s="63"/>
      <c r="BS4" s="63"/>
      <c r="BT4" s="63"/>
      <c r="BU4" s="63"/>
      <c r="BV4" s="64"/>
      <c r="BW4" s="62">
        <v>133</v>
      </c>
      <c r="BX4" s="63"/>
      <c r="BY4" s="63"/>
      <c r="BZ4" s="63"/>
      <c r="CA4" s="63"/>
      <c r="CB4" s="63"/>
      <c r="CC4" s="63"/>
      <c r="CD4" s="64"/>
      <c r="CE4" s="62">
        <v>134</v>
      </c>
      <c r="CF4" s="63"/>
      <c r="CG4" s="63"/>
      <c r="CH4" s="63"/>
      <c r="CI4" s="63"/>
      <c r="CJ4" s="63"/>
      <c r="CK4" s="63"/>
      <c r="CL4" s="63"/>
      <c r="CM4" s="64"/>
      <c r="CN4" s="65" t="s">
        <v>6</v>
      </c>
      <c r="CO4" s="66"/>
      <c r="CP4" s="66"/>
      <c r="CQ4" s="66"/>
      <c r="CR4" s="66"/>
      <c r="CS4" s="66"/>
      <c r="CT4" s="66"/>
      <c r="CU4" s="67"/>
      <c r="CV4" s="65" t="s">
        <v>7</v>
      </c>
      <c r="CW4" s="66"/>
      <c r="CX4" s="66"/>
      <c r="CY4" s="66"/>
      <c r="CZ4" s="66"/>
      <c r="DA4" s="66"/>
      <c r="DB4" s="66"/>
      <c r="DC4" s="66"/>
      <c r="DD4" s="66"/>
      <c r="DE4" s="74"/>
    </row>
    <row r="5" spans="1:125" ht="12.75" customHeight="1" x14ac:dyDescent="0.2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  <c r="AH5" s="91"/>
      <c r="AI5" s="91"/>
      <c r="AJ5" s="92"/>
      <c r="AK5" s="77" t="s">
        <v>8</v>
      </c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9"/>
      <c r="AY5" s="68" t="s">
        <v>9</v>
      </c>
      <c r="AZ5" s="69"/>
      <c r="BA5" s="69"/>
      <c r="BB5" s="69"/>
      <c r="BC5" s="69"/>
      <c r="BD5" s="69"/>
      <c r="BE5" s="69"/>
      <c r="BF5" s="70"/>
      <c r="BG5" s="68" t="s">
        <v>10</v>
      </c>
      <c r="BH5" s="69"/>
      <c r="BI5" s="69"/>
      <c r="BJ5" s="69"/>
      <c r="BK5" s="69"/>
      <c r="BL5" s="69"/>
      <c r="BM5" s="69"/>
      <c r="BN5" s="70"/>
      <c r="BO5" s="68" t="s">
        <v>11</v>
      </c>
      <c r="BP5" s="69"/>
      <c r="BQ5" s="69"/>
      <c r="BR5" s="69"/>
      <c r="BS5" s="69"/>
      <c r="BT5" s="69"/>
      <c r="BU5" s="69"/>
      <c r="BV5" s="70"/>
      <c r="BW5" s="68" t="s">
        <v>12</v>
      </c>
      <c r="BX5" s="80"/>
      <c r="BY5" s="80"/>
      <c r="BZ5" s="80"/>
      <c r="CA5" s="80"/>
      <c r="CB5" s="80"/>
      <c r="CC5" s="80"/>
      <c r="CD5" s="81"/>
      <c r="CE5" s="82" t="s">
        <v>13</v>
      </c>
      <c r="CF5" s="80"/>
      <c r="CG5" s="80"/>
      <c r="CH5" s="80"/>
      <c r="CI5" s="80"/>
      <c r="CJ5" s="80"/>
      <c r="CK5" s="80"/>
      <c r="CL5" s="80"/>
      <c r="CM5" s="81"/>
      <c r="CN5" s="68"/>
      <c r="CO5" s="69"/>
      <c r="CP5" s="69"/>
      <c r="CQ5" s="69"/>
      <c r="CR5" s="69"/>
      <c r="CS5" s="69"/>
      <c r="CT5" s="69"/>
      <c r="CU5" s="70"/>
      <c r="CV5" s="68"/>
      <c r="CW5" s="69"/>
      <c r="CX5" s="69"/>
      <c r="CY5" s="69"/>
      <c r="CZ5" s="69"/>
      <c r="DA5" s="69"/>
      <c r="DB5" s="69"/>
      <c r="DC5" s="69"/>
      <c r="DD5" s="69"/>
      <c r="DE5" s="75"/>
      <c r="DG5" s="1"/>
    </row>
    <row r="6" spans="1:125" ht="44.25" customHeight="1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91"/>
      <c r="AI6" s="91"/>
      <c r="AJ6" s="91"/>
      <c r="AK6" s="55" t="s">
        <v>14</v>
      </c>
      <c r="AL6" s="55"/>
      <c r="AM6" s="55"/>
      <c r="AN6" s="55"/>
      <c r="AO6" s="55"/>
      <c r="AP6" s="55"/>
      <c r="AQ6" s="55" t="s">
        <v>15</v>
      </c>
      <c r="AR6" s="55"/>
      <c r="AS6" s="55"/>
      <c r="AT6" s="55"/>
      <c r="AU6" s="55"/>
      <c r="AV6" s="55"/>
      <c r="AW6" s="55"/>
      <c r="AX6" s="55"/>
      <c r="AY6" s="56" t="s">
        <v>16</v>
      </c>
      <c r="AZ6" s="57"/>
      <c r="BA6" s="57"/>
      <c r="BB6" s="57"/>
      <c r="BC6" s="57"/>
      <c r="BD6" s="57"/>
      <c r="BE6" s="57"/>
      <c r="BF6" s="58"/>
      <c r="BG6" s="71"/>
      <c r="BH6" s="72"/>
      <c r="BI6" s="72"/>
      <c r="BJ6" s="72"/>
      <c r="BK6" s="72"/>
      <c r="BL6" s="72"/>
      <c r="BM6" s="72"/>
      <c r="BN6" s="73"/>
      <c r="BO6" s="71"/>
      <c r="BP6" s="72"/>
      <c r="BQ6" s="72"/>
      <c r="BR6" s="72"/>
      <c r="BS6" s="72"/>
      <c r="BT6" s="72"/>
      <c r="BU6" s="72"/>
      <c r="BV6" s="73"/>
      <c r="BW6" s="77"/>
      <c r="BX6" s="78"/>
      <c r="BY6" s="78"/>
      <c r="BZ6" s="78"/>
      <c r="CA6" s="78"/>
      <c r="CB6" s="78"/>
      <c r="CC6" s="78"/>
      <c r="CD6" s="79"/>
      <c r="CE6" s="77"/>
      <c r="CF6" s="78"/>
      <c r="CG6" s="78"/>
      <c r="CH6" s="78"/>
      <c r="CI6" s="78"/>
      <c r="CJ6" s="78"/>
      <c r="CK6" s="78"/>
      <c r="CL6" s="78"/>
      <c r="CM6" s="79"/>
      <c r="CN6" s="71"/>
      <c r="CO6" s="72"/>
      <c r="CP6" s="72"/>
      <c r="CQ6" s="72"/>
      <c r="CR6" s="72"/>
      <c r="CS6" s="72"/>
      <c r="CT6" s="72"/>
      <c r="CU6" s="73"/>
      <c r="CV6" s="71"/>
      <c r="CW6" s="72"/>
      <c r="CX6" s="72"/>
      <c r="CY6" s="72"/>
      <c r="CZ6" s="72"/>
      <c r="DA6" s="72"/>
      <c r="DB6" s="72"/>
      <c r="DC6" s="72"/>
      <c r="DD6" s="72"/>
      <c r="DE6" s="76"/>
      <c r="DF6" s="7"/>
      <c r="DG6" s="7"/>
    </row>
    <row r="7" spans="1:125" s="12" customFormat="1" ht="6" hidden="1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>
        <v>35480</v>
      </c>
      <c r="AH7" s="10"/>
      <c r="AI7" s="10"/>
      <c r="AJ7" s="10"/>
      <c r="AK7" s="59"/>
      <c r="AL7" s="59"/>
      <c r="AM7" s="59"/>
      <c r="AN7" s="59"/>
      <c r="AO7" s="59"/>
      <c r="AP7" s="59"/>
      <c r="AQ7" s="60"/>
      <c r="AR7" s="60"/>
      <c r="AS7" s="60"/>
      <c r="AT7" s="60"/>
      <c r="AU7" s="60"/>
      <c r="AV7" s="60"/>
      <c r="AW7" s="60"/>
      <c r="AX7" s="6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11"/>
    </row>
    <row r="8" spans="1:125" s="12" customFormat="1" ht="23.25" customHeight="1" x14ac:dyDescent="0.25">
      <c r="A8" s="31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45" t="s">
        <v>18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37"/>
      <c r="AE8" s="37"/>
      <c r="AF8" s="37"/>
      <c r="AG8" s="38">
        <v>2</v>
      </c>
      <c r="AH8" s="38"/>
      <c r="AI8" s="38"/>
      <c r="AJ8" s="38"/>
      <c r="AK8" s="61">
        <v>11940.24</v>
      </c>
      <c r="AL8" s="61"/>
      <c r="AM8" s="61"/>
      <c r="AN8" s="61"/>
      <c r="AO8" s="61"/>
      <c r="AP8" s="61"/>
      <c r="AQ8" s="29">
        <f>AG8*AK8*12</f>
        <v>286565.76000000001</v>
      </c>
      <c r="AR8" s="29"/>
      <c r="AS8" s="29"/>
      <c r="AT8" s="29"/>
      <c r="AU8" s="29"/>
      <c r="AV8" s="29"/>
      <c r="AW8" s="29"/>
      <c r="AX8" s="29"/>
      <c r="AY8" s="28">
        <v>36606.129999999997</v>
      </c>
      <c r="AZ8" s="28"/>
      <c r="BA8" s="28"/>
      <c r="BB8" s="28"/>
      <c r="BC8" s="28"/>
      <c r="BD8" s="28"/>
      <c r="BE8" s="28"/>
      <c r="BF8" s="28"/>
      <c r="BG8" s="28">
        <v>5258.48</v>
      </c>
      <c r="BH8" s="28"/>
      <c r="BI8" s="28"/>
      <c r="BJ8" s="28"/>
      <c r="BK8" s="28"/>
      <c r="BL8" s="28"/>
      <c r="BM8" s="28"/>
      <c r="BN8" s="28"/>
      <c r="BO8" s="29">
        <f>AQ8/365*50</f>
        <v>39255.583561643834</v>
      </c>
      <c r="BP8" s="29"/>
      <c r="BQ8" s="29"/>
      <c r="BR8" s="29"/>
      <c r="BS8" s="29"/>
      <c r="BT8" s="29"/>
      <c r="BU8" s="29"/>
      <c r="BV8" s="29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>
        <v>157371</v>
      </c>
      <c r="CO8" s="28"/>
      <c r="CP8" s="28"/>
      <c r="CQ8" s="28"/>
      <c r="CR8" s="28"/>
      <c r="CS8" s="28"/>
      <c r="CT8" s="28"/>
      <c r="CU8" s="28"/>
      <c r="CV8" s="29">
        <f>SUM(AQ8:CU8)</f>
        <v>525056.95356164384</v>
      </c>
      <c r="CW8" s="29"/>
      <c r="CX8" s="29"/>
      <c r="CY8" s="29"/>
      <c r="CZ8" s="29"/>
      <c r="DA8" s="29"/>
      <c r="DB8" s="29"/>
      <c r="DC8" s="29"/>
      <c r="DD8" s="29"/>
      <c r="DE8" s="30"/>
      <c r="DG8" s="1"/>
    </row>
    <row r="9" spans="1:125" s="12" customFormat="1" ht="23.25" customHeight="1" x14ac:dyDescent="0.25">
      <c r="A9" s="31" t="s">
        <v>19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45" t="s">
        <v>18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37"/>
      <c r="AE9" s="37"/>
      <c r="AF9" s="37"/>
      <c r="AG9" s="38">
        <v>24</v>
      </c>
      <c r="AH9" s="38"/>
      <c r="AI9" s="38"/>
      <c r="AJ9" s="38"/>
      <c r="AK9" s="39">
        <v>8590.61</v>
      </c>
      <c r="AL9" s="40"/>
      <c r="AM9" s="40"/>
      <c r="AN9" s="40"/>
      <c r="AO9" s="40"/>
      <c r="AP9" s="41"/>
      <c r="AQ9" s="29">
        <f>AG9*AK9*12</f>
        <v>2474095.6800000002</v>
      </c>
      <c r="AR9" s="29"/>
      <c r="AS9" s="29"/>
      <c r="AT9" s="29"/>
      <c r="AU9" s="29"/>
      <c r="AV9" s="29"/>
      <c r="AW9" s="29"/>
      <c r="AX9" s="29"/>
      <c r="AY9" s="42">
        <v>145134.89000000001</v>
      </c>
      <c r="AZ9" s="43"/>
      <c r="BA9" s="43"/>
      <c r="BB9" s="43"/>
      <c r="BC9" s="43"/>
      <c r="BD9" s="43"/>
      <c r="BE9" s="43"/>
      <c r="BF9" s="44"/>
      <c r="BG9" s="28">
        <v>37833</v>
      </c>
      <c r="BH9" s="28"/>
      <c r="BI9" s="28"/>
      <c r="BJ9" s="28"/>
      <c r="BK9" s="28"/>
      <c r="BL9" s="28"/>
      <c r="BM9" s="28"/>
      <c r="BN9" s="28"/>
      <c r="BO9" s="25">
        <f t="shared" ref="BO9:BO41" si="0">AQ9/365*50</f>
        <v>338917.21643835615</v>
      </c>
      <c r="BP9" s="26"/>
      <c r="BQ9" s="26"/>
      <c r="BR9" s="26"/>
      <c r="BS9" s="26"/>
      <c r="BT9" s="26"/>
      <c r="BU9" s="26"/>
      <c r="BV9" s="27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>
        <v>1333556</v>
      </c>
      <c r="CO9" s="28"/>
      <c r="CP9" s="28"/>
      <c r="CQ9" s="28"/>
      <c r="CR9" s="28"/>
      <c r="CS9" s="28"/>
      <c r="CT9" s="28"/>
      <c r="CU9" s="28"/>
      <c r="CV9" s="29">
        <f t="shared" ref="CV9:CV41" si="1">SUM(AQ9:CU9)</f>
        <v>4329536.7864383571</v>
      </c>
      <c r="CW9" s="29"/>
      <c r="CX9" s="29"/>
      <c r="CY9" s="29"/>
      <c r="CZ9" s="29"/>
      <c r="DA9" s="29"/>
      <c r="DB9" s="29"/>
      <c r="DC9" s="29"/>
      <c r="DD9" s="29"/>
      <c r="DE9" s="30"/>
      <c r="DG9" s="1"/>
      <c r="DU9" s="13"/>
    </row>
    <row r="10" spans="1:125" s="12" customFormat="1" ht="23.25" customHeight="1" x14ac:dyDescent="0.25">
      <c r="A10" s="31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45" t="s">
        <v>18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37"/>
      <c r="AE10" s="37"/>
      <c r="AF10" s="37"/>
      <c r="AG10" s="38">
        <v>1</v>
      </c>
      <c r="AH10" s="38"/>
      <c r="AI10" s="38"/>
      <c r="AJ10" s="38"/>
      <c r="AK10" s="39">
        <v>7473.96</v>
      </c>
      <c r="AL10" s="40"/>
      <c r="AM10" s="40"/>
      <c r="AN10" s="40"/>
      <c r="AO10" s="40"/>
      <c r="AP10" s="41"/>
      <c r="AQ10" s="29">
        <f t="shared" ref="AQ10:AQ41" si="2">AG10*AK10*12</f>
        <v>89687.52</v>
      </c>
      <c r="AR10" s="29"/>
      <c r="AS10" s="29"/>
      <c r="AT10" s="29"/>
      <c r="AU10" s="29"/>
      <c r="AV10" s="29"/>
      <c r="AW10" s="29"/>
      <c r="AX10" s="29"/>
      <c r="AY10" s="42">
        <v>0</v>
      </c>
      <c r="AZ10" s="43"/>
      <c r="BA10" s="43"/>
      <c r="BB10" s="43"/>
      <c r="BC10" s="43"/>
      <c r="BD10" s="43"/>
      <c r="BE10" s="43"/>
      <c r="BF10" s="44"/>
      <c r="BG10" s="28">
        <v>1645.77</v>
      </c>
      <c r="BH10" s="28"/>
      <c r="BI10" s="28"/>
      <c r="BJ10" s="28"/>
      <c r="BK10" s="28"/>
      <c r="BL10" s="28"/>
      <c r="BM10" s="28"/>
      <c r="BN10" s="28"/>
      <c r="BO10" s="25">
        <f t="shared" si="0"/>
        <v>12285.961643835617</v>
      </c>
      <c r="BP10" s="26"/>
      <c r="BQ10" s="26"/>
      <c r="BR10" s="26"/>
      <c r="BS10" s="26"/>
      <c r="BT10" s="26"/>
      <c r="BU10" s="26"/>
      <c r="BV10" s="27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>
        <v>62996</v>
      </c>
      <c r="CO10" s="28"/>
      <c r="CP10" s="28"/>
      <c r="CQ10" s="28"/>
      <c r="CR10" s="28"/>
      <c r="CS10" s="28"/>
      <c r="CT10" s="28"/>
      <c r="CU10" s="28"/>
      <c r="CV10" s="29">
        <f t="shared" si="1"/>
        <v>166615.25164383563</v>
      </c>
      <c r="CW10" s="29"/>
      <c r="CX10" s="29"/>
      <c r="CY10" s="29"/>
      <c r="CZ10" s="29"/>
      <c r="DA10" s="29"/>
      <c r="DB10" s="29"/>
      <c r="DC10" s="29"/>
      <c r="DD10" s="29"/>
      <c r="DE10" s="30"/>
      <c r="DG10" s="1"/>
      <c r="DU10" s="13"/>
    </row>
    <row r="11" spans="1:125" s="12" customFormat="1" ht="23.25" customHeight="1" x14ac:dyDescent="0.25">
      <c r="A11" s="31" t="s">
        <v>21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45" t="s">
        <v>18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37"/>
      <c r="AE11" s="37"/>
      <c r="AF11" s="37"/>
      <c r="AG11" s="38">
        <v>2</v>
      </c>
      <c r="AH11" s="38"/>
      <c r="AI11" s="38"/>
      <c r="AJ11" s="38"/>
      <c r="AK11" s="39">
        <v>9035.52</v>
      </c>
      <c r="AL11" s="40"/>
      <c r="AM11" s="40"/>
      <c r="AN11" s="40"/>
      <c r="AO11" s="40"/>
      <c r="AP11" s="41"/>
      <c r="AQ11" s="29">
        <f t="shared" si="2"/>
        <v>216852.48000000001</v>
      </c>
      <c r="AR11" s="29"/>
      <c r="AS11" s="29"/>
      <c r="AT11" s="29"/>
      <c r="AU11" s="29"/>
      <c r="AV11" s="29"/>
      <c r="AW11" s="29"/>
      <c r="AX11" s="29"/>
      <c r="AY11" s="52">
        <v>13059.82</v>
      </c>
      <c r="AZ11" s="53"/>
      <c r="BA11" s="53"/>
      <c r="BB11" s="53"/>
      <c r="BC11" s="53"/>
      <c r="BD11" s="53"/>
      <c r="BE11" s="53"/>
      <c r="BF11" s="54"/>
      <c r="BG11" s="28">
        <v>7874.39</v>
      </c>
      <c r="BH11" s="28"/>
      <c r="BI11" s="28"/>
      <c r="BJ11" s="28"/>
      <c r="BK11" s="28"/>
      <c r="BL11" s="28"/>
      <c r="BM11" s="28"/>
      <c r="BN11" s="28"/>
      <c r="BO11" s="25">
        <f t="shared" si="0"/>
        <v>29705.819178082191</v>
      </c>
      <c r="BP11" s="26"/>
      <c r="BQ11" s="26"/>
      <c r="BR11" s="26"/>
      <c r="BS11" s="26"/>
      <c r="BT11" s="26"/>
      <c r="BU11" s="26"/>
      <c r="BV11" s="27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>
        <v>124912</v>
      </c>
      <c r="CO11" s="28"/>
      <c r="CP11" s="28"/>
      <c r="CQ11" s="28"/>
      <c r="CR11" s="28"/>
      <c r="CS11" s="28"/>
      <c r="CT11" s="28"/>
      <c r="CU11" s="28"/>
      <c r="CV11" s="29">
        <f t="shared" si="1"/>
        <v>392404.50917808223</v>
      </c>
      <c r="CW11" s="29"/>
      <c r="CX11" s="29"/>
      <c r="CY11" s="29"/>
      <c r="CZ11" s="29"/>
      <c r="DA11" s="29"/>
      <c r="DB11" s="29"/>
      <c r="DC11" s="29"/>
      <c r="DD11" s="29"/>
      <c r="DE11" s="30"/>
      <c r="DG11" s="1"/>
      <c r="DU11" s="14"/>
    </row>
    <row r="12" spans="1:125" s="12" customFormat="1" ht="23.25" customHeight="1" x14ac:dyDescent="0.25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45" t="s">
        <v>18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37"/>
      <c r="AE12" s="37"/>
      <c r="AF12" s="37"/>
      <c r="AG12" s="38">
        <v>2</v>
      </c>
      <c r="AH12" s="38"/>
      <c r="AI12" s="38"/>
      <c r="AJ12" s="38"/>
      <c r="AK12" s="39">
        <v>8844.58</v>
      </c>
      <c r="AL12" s="40"/>
      <c r="AM12" s="40"/>
      <c r="AN12" s="40"/>
      <c r="AO12" s="40"/>
      <c r="AP12" s="41"/>
      <c r="AQ12" s="29">
        <f>AG12*AK12*12</f>
        <v>212269.91999999998</v>
      </c>
      <c r="AR12" s="29"/>
      <c r="AS12" s="29"/>
      <c r="AT12" s="29"/>
      <c r="AU12" s="29"/>
      <c r="AV12" s="29"/>
      <c r="AW12" s="29"/>
      <c r="AX12" s="29"/>
      <c r="AY12" s="49">
        <v>25661.38</v>
      </c>
      <c r="AZ12" s="50"/>
      <c r="BA12" s="50"/>
      <c r="BB12" s="50"/>
      <c r="BC12" s="50"/>
      <c r="BD12" s="50"/>
      <c r="BE12" s="50"/>
      <c r="BF12" s="51"/>
      <c r="BG12" s="28">
        <v>0</v>
      </c>
      <c r="BH12" s="28"/>
      <c r="BI12" s="28"/>
      <c r="BJ12" s="28"/>
      <c r="BK12" s="28"/>
      <c r="BL12" s="28"/>
      <c r="BM12" s="28"/>
      <c r="BN12" s="28"/>
      <c r="BO12" s="25">
        <f>AQ12/365*50</f>
        <v>29078.071232876711</v>
      </c>
      <c r="BP12" s="26"/>
      <c r="BQ12" s="26"/>
      <c r="BR12" s="26"/>
      <c r="BS12" s="26"/>
      <c r="BT12" s="26"/>
      <c r="BU12" s="26"/>
      <c r="BV12" s="27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>
        <v>129783</v>
      </c>
      <c r="CO12" s="28"/>
      <c r="CP12" s="28"/>
      <c r="CQ12" s="28"/>
      <c r="CR12" s="28"/>
      <c r="CS12" s="28"/>
      <c r="CT12" s="28"/>
      <c r="CU12" s="28"/>
      <c r="CV12" s="29">
        <f>SUM(AQ12:CU12)</f>
        <v>396792.37123287667</v>
      </c>
      <c r="CW12" s="29"/>
      <c r="CX12" s="29"/>
      <c r="CY12" s="29"/>
      <c r="CZ12" s="29"/>
      <c r="DA12" s="29"/>
      <c r="DB12" s="29"/>
      <c r="DC12" s="29"/>
      <c r="DD12" s="29"/>
      <c r="DE12" s="30"/>
      <c r="DG12" s="1"/>
    </row>
    <row r="13" spans="1:125" s="12" customFormat="1" ht="23.25" customHeight="1" x14ac:dyDescent="0.25">
      <c r="A13" s="31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45" t="s">
        <v>18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7"/>
      <c r="AE13" s="37"/>
      <c r="AF13" s="37"/>
      <c r="AG13" s="38">
        <v>1</v>
      </c>
      <c r="AH13" s="38"/>
      <c r="AI13" s="38"/>
      <c r="AJ13" s="38"/>
      <c r="AK13" s="39">
        <v>10950</v>
      </c>
      <c r="AL13" s="40"/>
      <c r="AM13" s="40"/>
      <c r="AN13" s="40"/>
      <c r="AO13" s="40"/>
      <c r="AP13" s="41"/>
      <c r="AQ13" s="29">
        <f t="shared" si="2"/>
        <v>131400</v>
      </c>
      <c r="AR13" s="29"/>
      <c r="AS13" s="29"/>
      <c r="AT13" s="29"/>
      <c r="AU13" s="29"/>
      <c r="AV13" s="29"/>
      <c r="AW13" s="29"/>
      <c r="AX13" s="29"/>
      <c r="AY13" s="49">
        <v>0</v>
      </c>
      <c r="AZ13" s="50"/>
      <c r="BA13" s="50"/>
      <c r="BB13" s="50"/>
      <c r="BC13" s="50"/>
      <c r="BD13" s="50"/>
      <c r="BE13" s="50"/>
      <c r="BF13" s="51"/>
      <c r="BG13" s="28">
        <v>0</v>
      </c>
      <c r="BH13" s="28"/>
      <c r="BI13" s="28"/>
      <c r="BJ13" s="28"/>
      <c r="BK13" s="28"/>
      <c r="BL13" s="28"/>
      <c r="BM13" s="28"/>
      <c r="BN13" s="28"/>
      <c r="BO13" s="25">
        <f t="shared" si="0"/>
        <v>18000</v>
      </c>
      <c r="BP13" s="26"/>
      <c r="BQ13" s="26"/>
      <c r="BR13" s="26"/>
      <c r="BS13" s="26"/>
      <c r="BT13" s="26"/>
      <c r="BU13" s="26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>
        <v>0</v>
      </c>
      <c r="CO13" s="28"/>
      <c r="CP13" s="28"/>
      <c r="CQ13" s="28"/>
      <c r="CR13" s="28"/>
      <c r="CS13" s="28"/>
      <c r="CT13" s="28"/>
      <c r="CU13" s="28"/>
      <c r="CV13" s="29">
        <f t="shared" si="1"/>
        <v>149400</v>
      </c>
      <c r="CW13" s="29"/>
      <c r="CX13" s="29"/>
      <c r="CY13" s="29"/>
      <c r="CZ13" s="29"/>
      <c r="DA13" s="29"/>
      <c r="DB13" s="29"/>
      <c r="DC13" s="29"/>
      <c r="DD13" s="29"/>
      <c r="DE13" s="30"/>
      <c r="DG13" s="1"/>
    </row>
    <row r="14" spans="1:125" s="12" customFormat="1" ht="23.25" customHeight="1" x14ac:dyDescent="0.25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45" t="s">
        <v>18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37"/>
      <c r="AE14" s="37"/>
      <c r="AF14" s="37"/>
      <c r="AG14" s="38">
        <v>11</v>
      </c>
      <c r="AH14" s="38"/>
      <c r="AI14" s="38"/>
      <c r="AJ14" s="38"/>
      <c r="AK14" s="39">
        <v>8765.9500000000007</v>
      </c>
      <c r="AL14" s="40"/>
      <c r="AM14" s="40"/>
      <c r="AN14" s="40"/>
      <c r="AO14" s="40"/>
      <c r="AP14" s="41"/>
      <c r="AQ14" s="29">
        <f t="shared" si="2"/>
        <v>1157105.4000000001</v>
      </c>
      <c r="AR14" s="29"/>
      <c r="AS14" s="29"/>
      <c r="AT14" s="29"/>
      <c r="AU14" s="29"/>
      <c r="AV14" s="29"/>
      <c r="AW14" s="29"/>
      <c r="AX14" s="29"/>
      <c r="AY14" s="42">
        <v>123225.47</v>
      </c>
      <c r="AZ14" s="43"/>
      <c r="BA14" s="43"/>
      <c r="BB14" s="43"/>
      <c r="BC14" s="43"/>
      <c r="BD14" s="43"/>
      <c r="BE14" s="43"/>
      <c r="BF14" s="44"/>
      <c r="BG14" s="28">
        <v>20914.66</v>
      </c>
      <c r="BH14" s="28"/>
      <c r="BI14" s="28"/>
      <c r="BJ14" s="28"/>
      <c r="BK14" s="28"/>
      <c r="BL14" s="28"/>
      <c r="BM14" s="28"/>
      <c r="BN14" s="28"/>
      <c r="BO14" s="25">
        <f t="shared" si="0"/>
        <v>158507.58904109593</v>
      </c>
      <c r="BP14" s="26"/>
      <c r="BQ14" s="26"/>
      <c r="BR14" s="26"/>
      <c r="BS14" s="26"/>
      <c r="BT14" s="26"/>
      <c r="BU14" s="26"/>
      <c r="BV14" s="27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>
        <v>731312</v>
      </c>
      <c r="CO14" s="28"/>
      <c r="CP14" s="28"/>
      <c r="CQ14" s="28"/>
      <c r="CR14" s="28"/>
      <c r="CS14" s="28"/>
      <c r="CT14" s="28"/>
      <c r="CU14" s="28"/>
      <c r="CV14" s="29">
        <f t="shared" si="1"/>
        <v>2191065.119041096</v>
      </c>
      <c r="CW14" s="29"/>
      <c r="CX14" s="29"/>
      <c r="CY14" s="29"/>
      <c r="CZ14" s="29"/>
      <c r="DA14" s="29"/>
      <c r="DB14" s="29"/>
      <c r="DC14" s="29"/>
      <c r="DD14" s="29"/>
      <c r="DE14" s="30"/>
      <c r="DG14" s="1"/>
    </row>
    <row r="15" spans="1:125" s="12" customFormat="1" ht="23.25" customHeight="1" x14ac:dyDescent="0.25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48" t="s">
        <v>18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37"/>
      <c r="AE15" s="37"/>
      <c r="AF15" s="37"/>
      <c r="AG15" s="38">
        <v>2</v>
      </c>
      <c r="AH15" s="38"/>
      <c r="AI15" s="38"/>
      <c r="AJ15" s="38"/>
      <c r="AK15" s="39">
        <v>8590.61</v>
      </c>
      <c r="AL15" s="40"/>
      <c r="AM15" s="40"/>
      <c r="AN15" s="40"/>
      <c r="AO15" s="40"/>
      <c r="AP15" s="41"/>
      <c r="AQ15" s="29">
        <f t="shared" si="2"/>
        <v>206174.64</v>
      </c>
      <c r="AR15" s="29"/>
      <c r="AS15" s="29"/>
      <c r="AT15" s="29"/>
      <c r="AU15" s="29"/>
      <c r="AV15" s="29"/>
      <c r="AW15" s="29"/>
      <c r="AX15" s="29"/>
      <c r="AY15" s="42">
        <v>0</v>
      </c>
      <c r="AZ15" s="43"/>
      <c r="BA15" s="43"/>
      <c r="BB15" s="43"/>
      <c r="BC15" s="43"/>
      <c r="BD15" s="43"/>
      <c r="BE15" s="43"/>
      <c r="BF15" s="44"/>
      <c r="BG15" s="28">
        <v>0</v>
      </c>
      <c r="BH15" s="28"/>
      <c r="BI15" s="28"/>
      <c r="BJ15" s="28"/>
      <c r="BK15" s="28"/>
      <c r="BL15" s="28"/>
      <c r="BM15" s="28"/>
      <c r="BN15" s="28"/>
      <c r="BO15" s="25">
        <f t="shared" si="0"/>
        <v>28243.101369863019</v>
      </c>
      <c r="BP15" s="26"/>
      <c r="BQ15" s="26"/>
      <c r="BR15" s="26"/>
      <c r="BS15" s="26"/>
      <c r="BT15" s="26"/>
      <c r="BU15" s="26"/>
      <c r="BV15" s="27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>
        <v>0</v>
      </c>
      <c r="CO15" s="28"/>
      <c r="CP15" s="28"/>
      <c r="CQ15" s="28"/>
      <c r="CR15" s="28"/>
      <c r="CS15" s="28"/>
      <c r="CT15" s="28"/>
      <c r="CU15" s="28"/>
      <c r="CV15" s="29">
        <f t="shared" si="1"/>
        <v>234417.74136986304</v>
      </c>
      <c r="CW15" s="29"/>
      <c r="CX15" s="29"/>
      <c r="CY15" s="29"/>
      <c r="CZ15" s="29"/>
      <c r="DA15" s="29"/>
      <c r="DB15" s="29"/>
      <c r="DC15" s="29"/>
      <c r="DD15" s="29"/>
      <c r="DE15" s="30"/>
      <c r="DG15" s="1"/>
    </row>
    <row r="16" spans="1:125" s="12" customFormat="1" ht="23.25" customHeight="1" x14ac:dyDescent="0.25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48" t="s">
        <v>18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37"/>
      <c r="AE16" s="37"/>
      <c r="AF16" s="37"/>
      <c r="AG16" s="38">
        <v>5</v>
      </c>
      <c r="AH16" s="38"/>
      <c r="AI16" s="38"/>
      <c r="AJ16" s="38"/>
      <c r="AK16" s="39">
        <v>7473.96</v>
      </c>
      <c r="AL16" s="40"/>
      <c r="AM16" s="40"/>
      <c r="AN16" s="40"/>
      <c r="AO16" s="40"/>
      <c r="AP16" s="41"/>
      <c r="AQ16" s="29">
        <f>AG16*AK16*12</f>
        <v>448437.60000000003</v>
      </c>
      <c r="AR16" s="29"/>
      <c r="AS16" s="29"/>
      <c r="AT16" s="29"/>
      <c r="AU16" s="29"/>
      <c r="AV16" s="29"/>
      <c r="AW16" s="29"/>
      <c r="AX16" s="29"/>
      <c r="AY16" s="42">
        <v>14914.1</v>
      </c>
      <c r="AZ16" s="43"/>
      <c r="BA16" s="43"/>
      <c r="BB16" s="43"/>
      <c r="BC16" s="43"/>
      <c r="BD16" s="43"/>
      <c r="BE16" s="43"/>
      <c r="BF16" s="44"/>
      <c r="BG16" s="28">
        <v>4937.3</v>
      </c>
      <c r="BH16" s="28"/>
      <c r="BI16" s="28"/>
      <c r="BJ16" s="28"/>
      <c r="BK16" s="28"/>
      <c r="BL16" s="28"/>
      <c r="BM16" s="28"/>
      <c r="BN16" s="28"/>
      <c r="BO16" s="25">
        <f t="shared" si="0"/>
        <v>61429.808219178085</v>
      </c>
      <c r="BP16" s="26"/>
      <c r="BQ16" s="26"/>
      <c r="BR16" s="26"/>
      <c r="BS16" s="26"/>
      <c r="BT16" s="26"/>
      <c r="BU16" s="26"/>
      <c r="BV16" s="27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>
        <v>187162</v>
      </c>
      <c r="CO16" s="28"/>
      <c r="CP16" s="28"/>
      <c r="CQ16" s="28"/>
      <c r="CR16" s="28"/>
      <c r="CS16" s="28"/>
      <c r="CT16" s="28"/>
      <c r="CU16" s="28"/>
      <c r="CV16" s="29">
        <f>SUM(AQ16:CU16)</f>
        <v>716880.80821917811</v>
      </c>
      <c r="CW16" s="29"/>
      <c r="CX16" s="29"/>
      <c r="CY16" s="29"/>
      <c r="CZ16" s="29"/>
      <c r="DA16" s="29"/>
      <c r="DB16" s="29"/>
      <c r="DC16" s="29"/>
      <c r="DD16" s="29"/>
      <c r="DE16" s="30"/>
      <c r="DG16" s="1"/>
    </row>
    <row r="17" spans="1:125" s="12" customFormat="1" ht="23.25" customHeight="1" x14ac:dyDescent="0.25">
      <c r="A17" s="46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 t="s">
        <v>18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37"/>
      <c r="AE17" s="37"/>
      <c r="AF17" s="37"/>
      <c r="AG17" s="38">
        <v>1</v>
      </c>
      <c r="AH17" s="38"/>
      <c r="AI17" s="38"/>
      <c r="AJ17" s="38"/>
      <c r="AK17" s="39">
        <v>21632.21</v>
      </c>
      <c r="AL17" s="40"/>
      <c r="AM17" s="40"/>
      <c r="AN17" s="40"/>
      <c r="AO17" s="40"/>
      <c r="AP17" s="41"/>
      <c r="AQ17" s="29">
        <f>AG17*AK17*12</f>
        <v>259586.52</v>
      </c>
      <c r="AR17" s="29"/>
      <c r="AS17" s="29"/>
      <c r="AT17" s="29"/>
      <c r="AU17" s="29"/>
      <c r="AV17" s="29"/>
      <c r="AW17" s="29"/>
      <c r="AX17" s="29"/>
      <c r="AY17" s="42">
        <v>0</v>
      </c>
      <c r="AZ17" s="43"/>
      <c r="BA17" s="43"/>
      <c r="BB17" s="43"/>
      <c r="BC17" s="43"/>
      <c r="BD17" s="43"/>
      <c r="BE17" s="43"/>
      <c r="BF17" s="44"/>
      <c r="BG17" s="28">
        <v>4763.41</v>
      </c>
      <c r="BH17" s="28"/>
      <c r="BI17" s="28"/>
      <c r="BJ17" s="28"/>
      <c r="BK17" s="28"/>
      <c r="BL17" s="28"/>
      <c r="BM17" s="28"/>
      <c r="BN17" s="28"/>
      <c r="BO17" s="25">
        <f t="shared" si="0"/>
        <v>35559.797260273976</v>
      </c>
      <c r="BP17" s="26"/>
      <c r="BQ17" s="26"/>
      <c r="BR17" s="26"/>
      <c r="BS17" s="26"/>
      <c r="BT17" s="26"/>
      <c r="BU17" s="26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>
        <v>104512</v>
      </c>
      <c r="CO17" s="28"/>
      <c r="CP17" s="28"/>
      <c r="CQ17" s="28"/>
      <c r="CR17" s="28"/>
      <c r="CS17" s="28"/>
      <c r="CT17" s="28"/>
      <c r="CU17" s="28"/>
      <c r="CV17" s="29">
        <f>SUM(AQ17:CU17)</f>
        <v>404421.727260274</v>
      </c>
      <c r="CW17" s="29"/>
      <c r="CX17" s="29"/>
      <c r="CY17" s="29"/>
      <c r="CZ17" s="29"/>
      <c r="DA17" s="29"/>
      <c r="DB17" s="29"/>
      <c r="DC17" s="29"/>
      <c r="DD17" s="29"/>
      <c r="DE17" s="30"/>
      <c r="DG17" s="1"/>
    </row>
    <row r="18" spans="1:125" s="12" customFormat="1" ht="23.25" customHeight="1" x14ac:dyDescent="0.25">
      <c r="A18" s="46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 t="s">
        <v>18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37"/>
      <c r="AE18" s="37"/>
      <c r="AF18" s="37"/>
      <c r="AG18" s="38">
        <v>1</v>
      </c>
      <c r="AH18" s="38"/>
      <c r="AI18" s="38"/>
      <c r="AJ18" s="38"/>
      <c r="AK18" s="39">
        <v>19291.580000000002</v>
      </c>
      <c r="AL18" s="40"/>
      <c r="AM18" s="40"/>
      <c r="AN18" s="40"/>
      <c r="AO18" s="40"/>
      <c r="AP18" s="41"/>
      <c r="AQ18" s="29">
        <f t="shared" si="2"/>
        <v>231498.96000000002</v>
      </c>
      <c r="AR18" s="29"/>
      <c r="AS18" s="29"/>
      <c r="AT18" s="29"/>
      <c r="AU18" s="29"/>
      <c r="AV18" s="29"/>
      <c r="AW18" s="29"/>
      <c r="AX18" s="29"/>
      <c r="AY18" s="42">
        <v>0</v>
      </c>
      <c r="AZ18" s="43"/>
      <c r="BA18" s="43"/>
      <c r="BB18" s="43"/>
      <c r="BC18" s="43"/>
      <c r="BD18" s="43"/>
      <c r="BE18" s="43"/>
      <c r="BF18" s="44"/>
      <c r="BG18" s="28">
        <v>4248.01</v>
      </c>
      <c r="BH18" s="28"/>
      <c r="BI18" s="28"/>
      <c r="BJ18" s="28"/>
      <c r="BK18" s="28"/>
      <c r="BL18" s="28"/>
      <c r="BM18" s="28"/>
      <c r="BN18" s="28"/>
      <c r="BO18" s="25">
        <f t="shared" si="0"/>
        <v>31712.186301369868</v>
      </c>
      <c r="BP18" s="26"/>
      <c r="BQ18" s="26"/>
      <c r="BR18" s="26"/>
      <c r="BS18" s="26"/>
      <c r="BT18" s="26"/>
      <c r="BU18" s="26"/>
      <c r="BV18" s="27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>
        <v>96204</v>
      </c>
      <c r="CO18" s="28"/>
      <c r="CP18" s="28"/>
      <c r="CQ18" s="28"/>
      <c r="CR18" s="28"/>
      <c r="CS18" s="28"/>
      <c r="CT18" s="28"/>
      <c r="CU18" s="28"/>
      <c r="CV18" s="29">
        <f t="shared" si="1"/>
        <v>363663.15630136989</v>
      </c>
      <c r="CW18" s="29"/>
      <c r="CX18" s="29"/>
      <c r="CY18" s="29"/>
      <c r="CZ18" s="29"/>
      <c r="DA18" s="29"/>
      <c r="DB18" s="29"/>
      <c r="DC18" s="29"/>
      <c r="DD18" s="29"/>
      <c r="DE18" s="30"/>
      <c r="DG18" s="1"/>
    </row>
    <row r="19" spans="1:125" s="12" customFormat="1" ht="23.25" customHeight="1" x14ac:dyDescent="0.25">
      <c r="A19" s="46" t="s">
        <v>29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 t="s">
        <v>18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37"/>
      <c r="AE19" s="37"/>
      <c r="AF19" s="37"/>
      <c r="AG19" s="38">
        <v>1</v>
      </c>
      <c r="AH19" s="38"/>
      <c r="AI19" s="38"/>
      <c r="AJ19" s="38"/>
      <c r="AK19" s="39">
        <v>19291.580000000002</v>
      </c>
      <c r="AL19" s="40"/>
      <c r="AM19" s="40"/>
      <c r="AN19" s="40"/>
      <c r="AO19" s="40"/>
      <c r="AP19" s="41"/>
      <c r="AQ19" s="29">
        <f t="shared" si="2"/>
        <v>231498.96000000002</v>
      </c>
      <c r="AR19" s="29"/>
      <c r="AS19" s="29"/>
      <c r="AT19" s="29"/>
      <c r="AU19" s="29"/>
      <c r="AV19" s="29"/>
      <c r="AW19" s="29"/>
      <c r="AX19" s="29"/>
      <c r="AY19" s="42">
        <v>0</v>
      </c>
      <c r="AZ19" s="43"/>
      <c r="BA19" s="43"/>
      <c r="BB19" s="43"/>
      <c r="BC19" s="43"/>
      <c r="BD19" s="43"/>
      <c r="BE19" s="43"/>
      <c r="BF19" s="44"/>
      <c r="BG19" s="28">
        <v>4248.01</v>
      </c>
      <c r="BH19" s="28"/>
      <c r="BI19" s="28"/>
      <c r="BJ19" s="28"/>
      <c r="BK19" s="28"/>
      <c r="BL19" s="28"/>
      <c r="BM19" s="28"/>
      <c r="BN19" s="28"/>
      <c r="BO19" s="25">
        <f t="shared" si="0"/>
        <v>31712.186301369868</v>
      </c>
      <c r="BP19" s="26"/>
      <c r="BQ19" s="26"/>
      <c r="BR19" s="26"/>
      <c r="BS19" s="26"/>
      <c r="BT19" s="26"/>
      <c r="BU19" s="26"/>
      <c r="BV19" s="27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>
        <v>96204</v>
      </c>
      <c r="CO19" s="28"/>
      <c r="CP19" s="28"/>
      <c r="CQ19" s="28"/>
      <c r="CR19" s="28"/>
      <c r="CS19" s="28"/>
      <c r="CT19" s="28"/>
      <c r="CU19" s="28"/>
      <c r="CV19" s="29">
        <f t="shared" si="1"/>
        <v>363663.15630136989</v>
      </c>
      <c r="CW19" s="29"/>
      <c r="CX19" s="29"/>
      <c r="CY19" s="29"/>
      <c r="CZ19" s="29"/>
      <c r="DA19" s="29"/>
      <c r="DB19" s="29"/>
      <c r="DC19" s="29"/>
      <c r="DD19" s="29"/>
      <c r="DE19" s="30"/>
      <c r="DG19" s="1"/>
    </row>
    <row r="20" spans="1:125" s="12" customFormat="1" ht="23.25" customHeight="1" x14ac:dyDescent="0.25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 t="s">
        <v>18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37"/>
      <c r="AE20" s="37"/>
      <c r="AF20" s="37"/>
      <c r="AG20" s="38">
        <v>1</v>
      </c>
      <c r="AH20" s="38"/>
      <c r="AI20" s="38"/>
      <c r="AJ20" s="38"/>
      <c r="AK20" s="39">
        <v>19291.580000000002</v>
      </c>
      <c r="AL20" s="40"/>
      <c r="AM20" s="40"/>
      <c r="AN20" s="40"/>
      <c r="AO20" s="40"/>
      <c r="AP20" s="41"/>
      <c r="AQ20" s="29">
        <f>AG20*AK20*12</f>
        <v>231498.96000000002</v>
      </c>
      <c r="AR20" s="29"/>
      <c r="AS20" s="29"/>
      <c r="AT20" s="29"/>
      <c r="AU20" s="29"/>
      <c r="AV20" s="29"/>
      <c r="AW20" s="29"/>
      <c r="AX20" s="29"/>
      <c r="AY20" s="42">
        <v>0</v>
      </c>
      <c r="AZ20" s="43"/>
      <c r="BA20" s="43"/>
      <c r="BB20" s="43"/>
      <c r="BC20" s="43"/>
      <c r="BD20" s="43"/>
      <c r="BE20" s="43"/>
      <c r="BF20" s="44"/>
      <c r="BG20" s="28">
        <v>4248.01</v>
      </c>
      <c r="BH20" s="28"/>
      <c r="BI20" s="28"/>
      <c r="BJ20" s="28"/>
      <c r="BK20" s="28"/>
      <c r="BL20" s="28"/>
      <c r="BM20" s="28"/>
      <c r="BN20" s="28"/>
      <c r="BO20" s="25">
        <f t="shared" si="0"/>
        <v>31712.186301369868</v>
      </c>
      <c r="BP20" s="26"/>
      <c r="BQ20" s="26"/>
      <c r="BR20" s="26"/>
      <c r="BS20" s="26"/>
      <c r="BT20" s="26"/>
      <c r="BU20" s="26"/>
      <c r="BV20" s="27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>
        <v>96204</v>
      </c>
      <c r="CO20" s="28"/>
      <c r="CP20" s="28"/>
      <c r="CQ20" s="28"/>
      <c r="CR20" s="28"/>
      <c r="CS20" s="28"/>
      <c r="CT20" s="28"/>
      <c r="CU20" s="28"/>
      <c r="CV20" s="29">
        <f>SUM(AQ20:CU20)</f>
        <v>363663.15630136989</v>
      </c>
      <c r="CW20" s="29"/>
      <c r="CX20" s="29"/>
      <c r="CY20" s="29"/>
      <c r="CZ20" s="29"/>
      <c r="DA20" s="29"/>
      <c r="DB20" s="29"/>
      <c r="DC20" s="29"/>
      <c r="DD20" s="29"/>
      <c r="DE20" s="30"/>
      <c r="DG20" s="1"/>
    </row>
    <row r="21" spans="1:125" s="12" customFormat="1" ht="23.25" customHeight="1" x14ac:dyDescent="0.25">
      <c r="A21" s="46" t="s">
        <v>31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 t="s">
        <v>18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37"/>
      <c r="AE21" s="37"/>
      <c r="AF21" s="37"/>
      <c r="AG21" s="38">
        <v>1</v>
      </c>
      <c r="AH21" s="38"/>
      <c r="AI21" s="38"/>
      <c r="AJ21" s="38"/>
      <c r="AK21" s="39">
        <v>34449.279999999999</v>
      </c>
      <c r="AL21" s="40"/>
      <c r="AM21" s="40"/>
      <c r="AN21" s="40"/>
      <c r="AO21" s="40"/>
      <c r="AP21" s="41"/>
      <c r="AQ21" s="29">
        <f t="shared" si="2"/>
        <v>413391.35999999999</v>
      </c>
      <c r="AR21" s="29"/>
      <c r="AS21" s="29"/>
      <c r="AT21" s="29"/>
      <c r="AU21" s="29"/>
      <c r="AV21" s="29"/>
      <c r="AW21" s="29"/>
      <c r="AX21" s="29"/>
      <c r="AY21" s="42">
        <v>0</v>
      </c>
      <c r="AZ21" s="43"/>
      <c r="BA21" s="43"/>
      <c r="BB21" s="43"/>
      <c r="BC21" s="43"/>
      <c r="BD21" s="43"/>
      <c r="BE21" s="43"/>
      <c r="BF21" s="44"/>
      <c r="BG21" s="28">
        <v>7585.73</v>
      </c>
      <c r="BH21" s="28"/>
      <c r="BI21" s="28"/>
      <c r="BJ21" s="28"/>
      <c r="BK21" s="28"/>
      <c r="BL21" s="28"/>
      <c r="BM21" s="28"/>
      <c r="BN21" s="28"/>
      <c r="BO21" s="25">
        <f t="shared" si="0"/>
        <v>56628.953424657528</v>
      </c>
      <c r="BP21" s="26"/>
      <c r="BQ21" s="26"/>
      <c r="BR21" s="26"/>
      <c r="BS21" s="26"/>
      <c r="BT21" s="26"/>
      <c r="BU21" s="26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>
        <v>151964</v>
      </c>
      <c r="CO21" s="28"/>
      <c r="CP21" s="28"/>
      <c r="CQ21" s="28"/>
      <c r="CR21" s="28"/>
      <c r="CS21" s="28"/>
      <c r="CT21" s="28"/>
      <c r="CU21" s="28"/>
      <c r="CV21" s="29">
        <f t="shared" si="1"/>
        <v>629570.04342465755</v>
      </c>
      <c r="CW21" s="29"/>
      <c r="CX21" s="29"/>
      <c r="CY21" s="29"/>
      <c r="CZ21" s="29"/>
      <c r="DA21" s="29"/>
      <c r="DB21" s="29"/>
      <c r="DC21" s="29"/>
      <c r="DD21" s="29"/>
      <c r="DE21" s="30"/>
      <c r="DG21" s="1"/>
    </row>
    <row r="22" spans="1:125" s="12" customFormat="1" ht="23.25" customHeight="1" x14ac:dyDescent="0.25">
      <c r="A22" s="46" t="s">
        <v>32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 t="s">
        <v>18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37"/>
      <c r="AE22" s="37"/>
      <c r="AF22" s="37"/>
      <c r="AG22" s="38">
        <v>3</v>
      </c>
      <c r="AH22" s="38"/>
      <c r="AI22" s="38"/>
      <c r="AJ22" s="38"/>
      <c r="AK22" s="39">
        <v>6655.9</v>
      </c>
      <c r="AL22" s="40"/>
      <c r="AM22" s="40"/>
      <c r="AN22" s="40"/>
      <c r="AO22" s="40"/>
      <c r="AP22" s="41"/>
      <c r="AQ22" s="29">
        <f t="shared" si="2"/>
        <v>239612.39999999997</v>
      </c>
      <c r="AR22" s="29"/>
      <c r="AS22" s="29"/>
      <c r="AT22" s="29"/>
      <c r="AU22" s="29"/>
      <c r="AV22" s="29"/>
      <c r="AW22" s="29"/>
      <c r="AX22" s="29"/>
      <c r="AY22" s="42">
        <v>10203.9</v>
      </c>
      <c r="AZ22" s="43"/>
      <c r="BA22" s="43"/>
      <c r="BB22" s="43"/>
      <c r="BC22" s="43"/>
      <c r="BD22" s="43"/>
      <c r="BE22" s="43"/>
      <c r="BF22" s="44"/>
      <c r="BG22" s="28">
        <v>1465.63</v>
      </c>
      <c r="BH22" s="28"/>
      <c r="BI22" s="28"/>
      <c r="BJ22" s="28"/>
      <c r="BK22" s="28"/>
      <c r="BL22" s="28"/>
      <c r="BM22" s="28"/>
      <c r="BN22" s="28"/>
      <c r="BO22" s="25">
        <f t="shared" si="0"/>
        <v>32823.616438356155</v>
      </c>
      <c r="BP22" s="26"/>
      <c r="BQ22" s="26"/>
      <c r="BR22" s="26"/>
      <c r="BS22" s="26"/>
      <c r="BT22" s="26"/>
      <c r="BU22" s="26"/>
      <c r="BV22" s="27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>
        <v>32589</v>
      </c>
      <c r="CO22" s="28"/>
      <c r="CP22" s="28"/>
      <c r="CQ22" s="28"/>
      <c r="CR22" s="28"/>
      <c r="CS22" s="28"/>
      <c r="CT22" s="28"/>
      <c r="CU22" s="28"/>
      <c r="CV22" s="29">
        <f t="shared" si="1"/>
        <v>316694.5464383561</v>
      </c>
      <c r="CW22" s="29"/>
      <c r="CX22" s="29"/>
      <c r="CY22" s="29"/>
      <c r="CZ22" s="29"/>
      <c r="DA22" s="29"/>
      <c r="DB22" s="29"/>
      <c r="DC22" s="29"/>
      <c r="DD22" s="29"/>
      <c r="DE22" s="30"/>
      <c r="DG22" s="1"/>
    </row>
    <row r="23" spans="1:125" s="12" customFormat="1" ht="23.25" customHeight="1" x14ac:dyDescent="0.25">
      <c r="A23" s="46" t="s">
        <v>33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5" t="s">
        <v>18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37"/>
      <c r="AE23" s="37"/>
      <c r="AF23" s="37"/>
      <c r="AG23" s="38">
        <v>1</v>
      </c>
      <c r="AH23" s="38"/>
      <c r="AI23" s="38"/>
      <c r="AJ23" s="38"/>
      <c r="AK23" s="39">
        <v>10860.41</v>
      </c>
      <c r="AL23" s="40"/>
      <c r="AM23" s="40"/>
      <c r="AN23" s="40"/>
      <c r="AO23" s="40"/>
      <c r="AP23" s="41"/>
      <c r="AQ23" s="29">
        <f t="shared" si="2"/>
        <v>130324.92</v>
      </c>
      <c r="AR23" s="29"/>
      <c r="AS23" s="29"/>
      <c r="AT23" s="29"/>
      <c r="AU23" s="29"/>
      <c r="AV23" s="29"/>
      <c r="AW23" s="29"/>
      <c r="AX23" s="29"/>
      <c r="AY23" s="42">
        <v>5083.1000000000004</v>
      </c>
      <c r="AZ23" s="43"/>
      <c r="BA23" s="43"/>
      <c r="BB23" s="43"/>
      <c r="BC23" s="43"/>
      <c r="BD23" s="43"/>
      <c r="BE23" s="43"/>
      <c r="BF23" s="44"/>
      <c r="BG23" s="28">
        <v>2391.46</v>
      </c>
      <c r="BH23" s="28"/>
      <c r="BI23" s="28"/>
      <c r="BJ23" s="28"/>
      <c r="BK23" s="28"/>
      <c r="BL23" s="28"/>
      <c r="BM23" s="28"/>
      <c r="BN23" s="28"/>
      <c r="BO23" s="25">
        <f t="shared" si="0"/>
        <v>17852.728767123288</v>
      </c>
      <c r="BP23" s="26"/>
      <c r="BQ23" s="26"/>
      <c r="BR23" s="26"/>
      <c r="BS23" s="26"/>
      <c r="BT23" s="26"/>
      <c r="BU23" s="26"/>
      <c r="BV23" s="27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>
        <v>73996</v>
      </c>
      <c r="CO23" s="28"/>
      <c r="CP23" s="28"/>
      <c r="CQ23" s="28"/>
      <c r="CR23" s="28"/>
      <c r="CS23" s="28"/>
      <c r="CT23" s="28"/>
      <c r="CU23" s="28"/>
      <c r="CV23" s="29">
        <f t="shared" si="1"/>
        <v>229648.20876712326</v>
      </c>
      <c r="CW23" s="29"/>
      <c r="CX23" s="29"/>
      <c r="CY23" s="29"/>
      <c r="CZ23" s="29"/>
      <c r="DA23" s="29"/>
      <c r="DB23" s="29"/>
      <c r="DC23" s="29"/>
      <c r="DD23" s="29"/>
      <c r="DE23" s="30"/>
      <c r="DG23" s="1"/>
    </row>
    <row r="24" spans="1:125" s="12" customFormat="1" ht="23.25" customHeight="1" x14ac:dyDescent="0.25">
      <c r="A24" s="46" t="s">
        <v>34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5" t="s">
        <v>18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37"/>
      <c r="AE24" s="37"/>
      <c r="AF24" s="37"/>
      <c r="AG24" s="38">
        <v>24</v>
      </c>
      <c r="AH24" s="38"/>
      <c r="AI24" s="38"/>
      <c r="AJ24" s="38"/>
      <c r="AK24" s="39">
        <v>7473.96</v>
      </c>
      <c r="AL24" s="40"/>
      <c r="AM24" s="40"/>
      <c r="AN24" s="40"/>
      <c r="AO24" s="40"/>
      <c r="AP24" s="41"/>
      <c r="AQ24" s="29">
        <f t="shared" si="2"/>
        <v>2152500.48</v>
      </c>
      <c r="AR24" s="29"/>
      <c r="AS24" s="29"/>
      <c r="AT24" s="29"/>
      <c r="AU24" s="29"/>
      <c r="AV24" s="29"/>
      <c r="AW24" s="29"/>
      <c r="AX24" s="29"/>
      <c r="AY24" s="42">
        <v>161838</v>
      </c>
      <c r="AZ24" s="43"/>
      <c r="BA24" s="43"/>
      <c r="BB24" s="43"/>
      <c r="BC24" s="43"/>
      <c r="BD24" s="43"/>
      <c r="BE24" s="43"/>
      <c r="BF24" s="44"/>
      <c r="BG24" s="28">
        <v>30486.21</v>
      </c>
      <c r="BH24" s="28"/>
      <c r="BI24" s="28"/>
      <c r="BJ24" s="28"/>
      <c r="BK24" s="28"/>
      <c r="BL24" s="28"/>
      <c r="BM24" s="28"/>
      <c r="BN24" s="28"/>
      <c r="BO24" s="25">
        <f t="shared" si="0"/>
        <v>294863.07945205481</v>
      </c>
      <c r="BP24" s="26"/>
      <c r="BQ24" s="26"/>
      <c r="BR24" s="26"/>
      <c r="BS24" s="26"/>
      <c r="BT24" s="26"/>
      <c r="BU24" s="26"/>
      <c r="BV24" s="27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>
        <v>1129260</v>
      </c>
      <c r="CO24" s="28"/>
      <c r="CP24" s="28"/>
      <c r="CQ24" s="28"/>
      <c r="CR24" s="28"/>
      <c r="CS24" s="28"/>
      <c r="CT24" s="28"/>
      <c r="CU24" s="28"/>
      <c r="CV24" s="29">
        <f t="shared" si="1"/>
        <v>3768947.769452055</v>
      </c>
      <c r="CW24" s="29"/>
      <c r="CX24" s="29"/>
      <c r="CY24" s="29"/>
      <c r="CZ24" s="29"/>
      <c r="DA24" s="29"/>
      <c r="DB24" s="29"/>
      <c r="DC24" s="29"/>
      <c r="DD24" s="29"/>
      <c r="DE24" s="30"/>
      <c r="DG24" s="1"/>
      <c r="DU24" s="13"/>
    </row>
    <row r="25" spans="1:125" s="12" customFormat="1" ht="23.25" customHeight="1" x14ac:dyDescent="0.25">
      <c r="A25" s="46" t="s">
        <v>35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5" t="s">
        <v>18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37"/>
      <c r="AE25" s="37"/>
      <c r="AF25" s="37"/>
      <c r="AG25" s="38">
        <v>15</v>
      </c>
      <c r="AH25" s="38"/>
      <c r="AI25" s="38"/>
      <c r="AJ25" s="38"/>
      <c r="AK25" s="39">
        <v>19291.580000000002</v>
      </c>
      <c r="AL25" s="40"/>
      <c r="AM25" s="40"/>
      <c r="AN25" s="40"/>
      <c r="AO25" s="40"/>
      <c r="AP25" s="41"/>
      <c r="AQ25" s="29">
        <f t="shared" si="2"/>
        <v>3472484.4000000004</v>
      </c>
      <c r="AR25" s="29"/>
      <c r="AS25" s="29"/>
      <c r="AT25" s="29"/>
      <c r="AU25" s="29"/>
      <c r="AV25" s="29"/>
      <c r="AW25" s="29"/>
      <c r="AX25" s="29"/>
      <c r="AY25" s="42">
        <v>33822.800000000003</v>
      </c>
      <c r="AZ25" s="43"/>
      <c r="BA25" s="43"/>
      <c r="BB25" s="43"/>
      <c r="BC25" s="43"/>
      <c r="BD25" s="43"/>
      <c r="BE25" s="43"/>
      <c r="BF25" s="44"/>
      <c r="BG25" s="28">
        <v>59472.1</v>
      </c>
      <c r="BH25" s="28"/>
      <c r="BI25" s="28"/>
      <c r="BJ25" s="28"/>
      <c r="BK25" s="28"/>
      <c r="BL25" s="28"/>
      <c r="BM25" s="28"/>
      <c r="BN25" s="28"/>
      <c r="BO25" s="25">
        <f t="shared" si="0"/>
        <v>475682.79452054802</v>
      </c>
      <c r="BP25" s="26"/>
      <c r="BQ25" s="26"/>
      <c r="BR25" s="26"/>
      <c r="BS25" s="26"/>
      <c r="BT25" s="26"/>
      <c r="BU25" s="26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>
        <v>1346862</v>
      </c>
      <c r="CO25" s="28"/>
      <c r="CP25" s="28"/>
      <c r="CQ25" s="28"/>
      <c r="CR25" s="28"/>
      <c r="CS25" s="28"/>
      <c r="CT25" s="28"/>
      <c r="CU25" s="28"/>
      <c r="CV25" s="29">
        <f t="shared" si="1"/>
        <v>5388324.0945205484</v>
      </c>
      <c r="CW25" s="29"/>
      <c r="CX25" s="29"/>
      <c r="CY25" s="29"/>
      <c r="CZ25" s="29"/>
      <c r="DA25" s="29"/>
      <c r="DB25" s="29"/>
      <c r="DC25" s="29"/>
      <c r="DD25" s="29"/>
      <c r="DE25" s="30"/>
      <c r="DG25" s="1"/>
    </row>
    <row r="26" spans="1:125" s="12" customFormat="1" ht="23.25" customHeight="1" x14ac:dyDescent="0.25">
      <c r="A26" s="46" t="s">
        <v>36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5" t="s">
        <v>18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37"/>
      <c r="AE26" s="37"/>
      <c r="AF26" s="37"/>
      <c r="AG26" s="38">
        <v>36</v>
      </c>
      <c r="AH26" s="38"/>
      <c r="AI26" s="38"/>
      <c r="AJ26" s="38"/>
      <c r="AK26" s="39">
        <v>4263.79</v>
      </c>
      <c r="AL26" s="40"/>
      <c r="AM26" s="40"/>
      <c r="AN26" s="40"/>
      <c r="AO26" s="40"/>
      <c r="AP26" s="41"/>
      <c r="AQ26" s="29">
        <f t="shared" si="2"/>
        <v>1841957.28</v>
      </c>
      <c r="AR26" s="29"/>
      <c r="AS26" s="29"/>
      <c r="AT26" s="29"/>
      <c r="AU26" s="29"/>
      <c r="AV26" s="29"/>
      <c r="AW26" s="29"/>
      <c r="AX26" s="29"/>
      <c r="AY26" s="42">
        <v>4889.16</v>
      </c>
      <c r="AZ26" s="43"/>
      <c r="BA26" s="43"/>
      <c r="BB26" s="43"/>
      <c r="BC26" s="43"/>
      <c r="BD26" s="43"/>
      <c r="BE26" s="43"/>
      <c r="BF26" s="44"/>
      <c r="BG26" s="28">
        <v>938.89</v>
      </c>
      <c r="BH26" s="28"/>
      <c r="BI26" s="28"/>
      <c r="BJ26" s="28"/>
      <c r="BK26" s="28"/>
      <c r="BL26" s="28"/>
      <c r="BM26" s="28"/>
      <c r="BN26" s="28"/>
      <c r="BO26" s="25">
        <f t="shared" si="0"/>
        <v>252322.91506849314</v>
      </c>
      <c r="BP26" s="26"/>
      <c r="BQ26" s="26"/>
      <c r="BR26" s="26"/>
      <c r="BS26" s="26"/>
      <c r="BT26" s="26"/>
      <c r="BU26" s="26"/>
      <c r="BV26" s="27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>
        <v>32589</v>
      </c>
      <c r="CO26" s="28"/>
      <c r="CP26" s="28"/>
      <c r="CQ26" s="28"/>
      <c r="CR26" s="28"/>
      <c r="CS26" s="28"/>
      <c r="CT26" s="28"/>
      <c r="CU26" s="28"/>
      <c r="CV26" s="29">
        <f t="shared" si="1"/>
        <v>2132697.2450684928</v>
      </c>
      <c r="CW26" s="29"/>
      <c r="CX26" s="29"/>
      <c r="CY26" s="29"/>
      <c r="CZ26" s="29"/>
      <c r="DA26" s="29"/>
      <c r="DB26" s="29"/>
      <c r="DC26" s="29"/>
      <c r="DD26" s="29"/>
      <c r="DE26" s="30"/>
      <c r="DG26" s="1"/>
    </row>
    <row r="27" spans="1:125" s="12" customFormat="1" ht="23.25" customHeight="1" x14ac:dyDescent="0.25">
      <c r="A27" s="46" t="s">
        <v>37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5" t="s">
        <v>18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37"/>
      <c r="AE27" s="37"/>
      <c r="AF27" s="37"/>
      <c r="AG27" s="38">
        <v>5</v>
      </c>
      <c r="AH27" s="38"/>
      <c r="AI27" s="38"/>
      <c r="AJ27" s="38"/>
      <c r="AK27" s="39">
        <v>17421.14</v>
      </c>
      <c r="AL27" s="40"/>
      <c r="AM27" s="40"/>
      <c r="AN27" s="40"/>
      <c r="AO27" s="40"/>
      <c r="AP27" s="41"/>
      <c r="AQ27" s="29">
        <f t="shared" si="2"/>
        <v>1045268.3999999999</v>
      </c>
      <c r="AR27" s="29"/>
      <c r="AS27" s="29"/>
      <c r="AT27" s="29"/>
      <c r="AU27" s="29"/>
      <c r="AV27" s="29"/>
      <c r="AW27" s="29"/>
      <c r="AX27" s="29"/>
      <c r="AY27" s="42">
        <v>134733.17000000001</v>
      </c>
      <c r="AZ27" s="43"/>
      <c r="BA27" s="43"/>
      <c r="BB27" s="43"/>
      <c r="BC27" s="43"/>
      <c r="BD27" s="43"/>
      <c r="BE27" s="43"/>
      <c r="BF27" s="44"/>
      <c r="BG27" s="28">
        <v>19180.68</v>
      </c>
      <c r="BH27" s="28"/>
      <c r="BI27" s="28"/>
      <c r="BJ27" s="28"/>
      <c r="BK27" s="28"/>
      <c r="BL27" s="28"/>
      <c r="BM27" s="28"/>
      <c r="BN27" s="28"/>
      <c r="BO27" s="25">
        <f t="shared" si="0"/>
        <v>143187.45205479453</v>
      </c>
      <c r="BP27" s="26"/>
      <c r="BQ27" s="26"/>
      <c r="BR27" s="26"/>
      <c r="BS27" s="26"/>
      <c r="BT27" s="26"/>
      <c r="BU27" s="26"/>
      <c r="BV27" s="27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>
        <v>492817</v>
      </c>
      <c r="CO27" s="28"/>
      <c r="CP27" s="28"/>
      <c r="CQ27" s="28"/>
      <c r="CR27" s="28"/>
      <c r="CS27" s="28"/>
      <c r="CT27" s="28"/>
      <c r="CU27" s="28"/>
      <c r="CV27" s="29">
        <f t="shared" si="1"/>
        <v>1835186.7020547944</v>
      </c>
      <c r="CW27" s="29"/>
      <c r="CX27" s="29"/>
      <c r="CY27" s="29"/>
      <c r="CZ27" s="29"/>
      <c r="DA27" s="29"/>
      <c r="DB27" s="29"/>
      <c r="DC27" s="29"/>
      <c r="DD27" s="29"/>
      <c r="DE27" s="30"/>
      <c r="DG27" s="1"/>
    </row>
    <row r="28" spans="1:125" s="12" customFormat="1" ht="23.25" customHeight="1" x14ac:dyDescent="0.25">
      <c r="A28" s="46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5" t="s">
        <v>18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37"/>
      <c r="AE28" s="37"/>
      <c r="AF28" s="37"/>
      <c r="AG28" s="38">
        <v>3</v>
      </c>
      <c r="AH28" s="38"/>
      <c r="AI28" s="38"/>
      <c r="AJ28" s="38"/>
      <c r="AK28" s="39">
        <v>11388</v>
      </c>
      <c r="AL28" s="40"/>
      <c r="AM28" s="40"/>
      <c r="AN28" s="40"/>
      <c r="AO28" s="40"/>
      <c r="AP28" s="41"/>
      <c r="AQ28" s="29">
        <f t="shared" si="2"/>
        <v>409968</v>
      </c>
      <c r="AR28" s="29"/>
      <c r="AS28" s="29"/>
      <c r="AT28" s="29"/>
      <c r="AU28" s="29"/>
      <c r="AV28" s="29"/>
      <c r="AW28" s="29"/>
      <c r="AX28" s="29"/>
      <c r="AY28" s="42">
        <v>15882.8</v>
      </c>
      <c r="AZ28" s="43"/>
      <c r="BA28" s="43"/>
      <c r="BB28" s="43"/>
      <c r="BC28" s="43"/>
      <c r="BD28" s="43"/>
      <c r="BE28" s="43"/>
      <c r="BF28" s="44"/>
      <c r="BG28" s="28">
        <v>7522.92</v>
      </c>
      <c r="BH28" s="28"/>
      <c r="BI28" s="28"/>
      <c r="BJ28" s="28"/>
      <c r="BK28" s="28"/>
      <c r="BL28" s="28"/>
      <c r="BM28" s="28"/>
      <c r="BN28" s="28"/>
      <c r="BO28" s="25">
        <f t="shared" si="0"/>
        <v>56160</v>
      </c>
      <c r="BP28" s="26"/>
      <c r="BQ28" s="26"/>
      <c r="BR28" s="26"/>
      <c r="BS28" s="26"/>
      <c r="BT28" s="26"/>
      <c r="BU28" s="26"/>
      <c r="BV28" s="27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>
        <v>228995</v>
      </c>
      <c r="CO28" s="28"/>
      <c r="CP28" s="28"/>
      <c r="CQ28" s="28"/>
      <c r="CR28" s="28"/>
      <c r="CS28" s="28"/>
      <c r="CT28" s="28"/>
      <c r="CU28" s="28"/>
      <c r="CV28" s="29">
        <f t="shared" si="1"/>
        <v>718528.72</v>
      </c>
      <c r="CW28" s="29"/>
      <c r="CX28" s="29"/>
      <c r="CY28" s="29"/>
      <c r="CZ28" s="29"/>
      <c r="DA28" s="29"/>
      <c r="DB28" s="29"/>
      <c r="DC28" s="29"/>
      <c r="DD28" s="29"/>
      <c r="DE28" s="30"/>
      <c r="DG28" s="1"/>
    </row>
    <row r="29" spans="1:125" s="12" customFormat="1" ht="23.25" customHeight="1" x14ac:dyDescent="0.25">
      <c r="A29" s="46" t="s">
        <v>39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5" t="s">
        <v>18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37"/>
      <c r="AE29" s="37"/>
      <c r="AF29" s="37"/>
      <c r="AG29" s="38">
        <v>2</v>
      </c>
      <c r="AH29" s="38"/>
      <c r="AI29" s="38"/>
      <c r="AJ29" s="38"/>
      <c r="AK29" s="39">
        <v>17421.14</v>
      </c>
      <c r="AL29" s="40"/>
      <c r="AM29" s="40"/>
      <c r="AN29" s="40"/>
      <c r="AO29" s="40"/>
      <c r="AP29" s="41"/>
      <c r="AQ29" s="29">
        <f t="shared" si="2"/>
        <v>418107.36</v>
      </c>
      <c r="AR29" s="29"/>
      <c r="AS29" s="29"/>
      <c r="AT29" s="29"/>
      <c r="AU29" s="29"/>
      <c r="AV29" s="29"/>
      <c r="AW29" s="29"/>
      <c r="AX29" s="29"/>
      <c r="AY29" s="42">
        <v>42244.39</v>
      </c>
      <c r="AZ29" s="43"/>
      <c r="BA29" s="43"/>
      <c r="BB29" s="43"/>
      <c r="BC29" s="43"/>
      <c r="BD29" s="43"/>
      <c r="BE29" s="43"/>
      <c r="BF29" s="44"/>
      <c r="BG29" s="28">
        <v>7672.27</v>
      </c>
      <c r="BH29" s="28"/>
      <c r="BI29" s="28"/>
      <c r="BJ29" s="28"/>
      <c r="BK29" s="28"/>
      <c r="BL29" s="28"/>
      <c r="BM29" s="28"/>
      <c r="BN29" s="28"/>
      <c r="BO29" s="25">
        <f t="shared" si="0"/>
        <v>57274.980821917801</v>
      </c>
      <c r="BP29" s="26"/>
      <c r="BQ29" s="26"/>
      <c r="BR29" s="26"/>
      <c r="BS29" s="26"/>
      <c r="BT29" s="26"/>
      <c r="BU29" s="26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>
        <v>196356</v>
      </c>
      <c r="CO29" s="28"/>
      <c r="CP29" s="28"/>
      <c r="CQ29" s="28"/>
      <c r="CR29" s="28"/>
      <c r="CS29" s="28"/>
      <c r="CT29" s="28"/>
      <c r="CU29" s="28"/>
      <c r="CV29" s="29">
        <f t="shared" si="1"/>
        <v>721655.00082191778</v>
      </c>
      <c r="CW29" s="29"/>
      <c r="CX29" s="29"/>
      <c r="CY29" s="29"/>
      <c r="CZ29" s="29"/>
      <c r="DA29" s="29"/>
      <c r="DB29" s="29"/>
      <c r="DC29" s="29"/>
      <c r="DD29" s="29"/>
      <c r="DE29" s="30"/>
      <c r="DG29" s="1"/>
    </row>
    <row r="30" spans="1:125" s="12" customFormat="1" ht="23.25" customHeight="1" x14ac:dyDescent="0.25">
      <c r="A30" s="31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45" t="s">
        <v>18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37"/>
      <c r="AE30" s="37"/>
      <c r="AF30" s="37"/>
      <c r="AG30" s="38">
        <v>3</v>
      </c>
      <c r="AH30" s="38"/>
      <c r="AI30" s="38"/>
      <c r="AJ30" s="38"/>
      <c r="AK30" s="39">
        <v>11940.24</v>
      </c>
      <c r="AL30" s="40"/>
      <c r="AM30" s="40"/>
      <c r="AN30" s="40"/>
      <c r="AO30" s="40"/>
      <c r="AP30" s="41"/>
      <c r="AQ30" s="29">
        <f t="shared" si="2"/>
        <v>429848.64</v>
      </c>
      <c r="AR30" s="29"/>
      <c r="AS30" s="29"/>
      <c r="AT30" s="29"/>
      <c r="AU30" s="29"/>
      <c r="AV30" s="29"/>
      <c r="AW30" s="29"/>
      <c r="AX30" s="29"/>
      <c r="AY30" s="42">
        <v>34606.129999999997</v>
      </c>
      <c r="AZ30" s="43"/>
      <c r="BA30" s="43"/>
      <c r="BB30" s="43"/>
      <c r="BC30" s="43"/>
      <c r="BD30" s="43"/>
      <c r="BE30" s="43"/>
      <c r="BF30" s="44"/>
      <c r="BG30" s="28">
        <v>7887.72</v>
      </c>
      <c r="BH30" s="28"/>
      <c r="BI30" s="28"/>
      <c r="BJ30" s="28"/>
      <c r="BK30" s="28"/>
      <c r="BL30" s="28"/>
      <c r="BM30" s="28"/>
      <c r="BN30" s="28"/>
      <c r="BO30" s="25">
        <f t="shared" si="0"/>
        <v>58883.375342465748</v>
      </c>
      <c r="BP30" s="26"/>
      <c r="BQ30" s="26"/>
      <c r="BR30" s="26"/>
      <c r="BS30" s="26"/>
      <c r="BT30" s="26"/>
      <c r="BU30" s="26"/>
      <c r="BV30" s="27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>
        <v>235322</v>
      </c>
      <c r="CO30" s="28"/>
      <c r="CP30" s="28"/>
      <c r="CQ30" s="28"/>
      <c r="CR30" s="28"/>
      <c r="CS30" s="28"/>
      <c r="CT30" s="28"/>
      <c r="CU30" s="28"/>
      <c r="CV30" s="29">
        <f t="shared" si="1"/>
        <v>766547.86534246569</v>
      </c>
      <c r="CW30" s="29"/>
      <c r="CX30" s="29"/>
      <c r="CY30" s="29"/>
      <c r="CZ30" s="29"/>
      <c r="DA30" s="29"/>
      <c r="DB30" s="29"/>
      <c r="DC30" s="29"/>
      <c r="DD30" s="29"/>
      <c r="DE30" s="30"/>
      <c r="DG30" s="1"/>
      <c r="DS30" s="13"/>
    </row>
    <row r="31" spans="1:125" s="12" customFormat="1" ht="23.25" customHeight="1" x14ac:dyDescent="0.25">
      <c r="A31" s="31" t="s">
        <v>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45" t="s">
        <v>18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37"/>
      <c r="AE31" s="37"/>
      <c r="AF31" s="37"/>
      <c r="AG31" s="38">
        <v>24</v>
      </c>
      <c r="AH31" s="38"/>
      <c r="AI31" s="38"/>
      <c r="AJ31" s="38"/>
      <c r="AK31" s="39">
        <v>5284.8</v>
      </c>
      <c r="AL31" s="40"/>
      <c r="AM31" s="40"/>
      <c r="AN31" s="40"/>
      <c r="AO31" s="40"/>
      <c r="AP31" s="41"/>
      <c r="AQ31" s="29">
        <f t="shared" si="2"/>
        <v>1522022.4000000001</v>
      </c>
      <c r="AR31" s="29"/>
      <c r="AS31" s="29"/>
      <c r="AT31" s="29"/>
      <c r="AU31" s="29"/>
      <c r="AV31" s="29"/>
      <c r="AW31" s="29"/>
      <c r="AX31" s="29"/>
      <c r="AY31" s="42">
        <v>27424.720000000001</v>
      </c>
      <c r="AZ31" s="43"/>
      <c r="BA31" s="43"/>
      <c r="BB31" s="43"/>
      <c r="BC31" s="43"/>
      <c r="BD31" s="43"/>
      <c r="BE31" s="43"/>
      <c r="BF31" s="44"/>
      <c r="BG31" s="28">
        <v>7517.42</v>
      </c>
      <c r="BH31" s="28"/>
      <c r="BI31" s="28"/>
      <c r="BJ31" s="28"/>
      <c r="BK31" s="28"/>
      <c r="BL31" s="28"/>
      <c r="BM31" s="28"/>
      <c r="BN31" s="28"/>
      <c r="BO31" s="25">
        <f t="shared" si="0"/>
        <v>208496.21917808222</v>
      </c>
      <c r="BP31" s="26"/>
      <c r="BQ31" s="26"/>
      <c r="BR31" s="26"/>
      <c r="BS31" s="26"/>
      <c r="BT31" s="26"/>
      <c r="BU31" s="26"/>
      <c r="BV31" s="27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>
        <v>254566</v>
      </c>
      <c r="CO31" s="28"/>
      <c r="CP31" s="28"/>
      <c r="CQ31" s="28"/>
      <c r="CR31" s="28"/>
      <c r="CS31" s="28"/>
      <c r="CT31" s="28"/>
      <c r="CU31" s="28"/>
      <c r="CV31" s="29">
        <f t="shared" si="1"/>
        <v>2020026.7591780822</v>
      </c>
      <c r="CW31" s="29"/>
      <c r="CX31" s="29"/>
      <c r="CY31" s="29"/>
      <c r="CZ31" s="29"/>
      <c r="DA31" s="29"/>
      <c r="DB31" s="29"/>
      <c r="DC31" s="29"/>
      <c r="DD31" s="29"/>
      <c r="DE31" s="30"/>
      <c r="DG31" s="1"/>
    </row>
    <row r="32" spans="1:125" s="12" customFormat="1" ht="23.25" customHeight="1" x14ac:dyDescent="0.25">
      <c r="A32" s="31" t="s">
        <v>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45" t="s">
        <v>18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37"/>
      <c r="AE32" s="37"/>
      <c r="AF32" s="37"/>
      <c r="AG32" s="38">
        <v>1</v>
      </c>
      <c r="AH32" s="38"/>
      <c r="AI32" s="38"/>
      <c r="AJ32" s="38"/>
      <c r="AK32" s="39">
        <v>12779.52</v>
      </c>
      <c r="AL32" s="40"/>
      <c r="AM32" s="40"/>
      <c r="AN32" s="40"/>
      <c r="AO32" s="40"/>
      <c r="AP32" s="41"/>
      <c r="AQ32" s="29">
        <f t="shared" si="2"/>
        <v>153354.23999999999</v>
      </c>
      <c r="AR32" s="29"/>
      <c r="AS32" s="29"/>
      <c r="AT32" s="29"/>
      <c r="AU32" s="29"/>
      <c r="AV32" s="29"/>
      <c r="AW32" s="29"/>
      <c r="AX32" s="29"/>
      <c r="AY32" s="42">
        <v>17552.62</v>
      </c>
      <c r="AZ32" s="43"/>
      <c r="BA32" s="43"/>
      <c r="BB32" s="43"/>
      <c r="BC32" s="43"/>
      <c r="BD32" s="43"/>
      <c r="BE32" s="43"/>
      <c r="BF32" s="44"/>
      <c r="BG32" s="28">
        <v>2814.05</v>
      </c>
      <c r="BH32" s="28"/>
      <c r="BI32" s="28"/>
      <c r="BJ32" s="28"/>
      <c r="BK32" s="28"/>
      <c r="BL32" s="28"/>
      <c r="BM32" s="28"/>
      <c r="BN32" s="28"/>
      <c r="BO32" s="25">
        <f t="shared" si="0"/>
        <v>21007.430136986302</v>
      </c>
      <c r="BP32" s="26"/>
      <c r="BQ32" s="26"/>
      <c r="BR32" s="26"/>
      <c r="BS32" s="26"/>
      <c r="BT32" s="26"/>
      <c r="BU32" s="26"/>
      <c r="BV32" s="27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>
        <v>81764</v>
      </c>
      <c r="CO32" s="28"/>
      <c r="CP32" s="28"/>
      <c r="CQ32" s="28"/>
      <c r="CR32" s="28"/>
      <c r="CS32" s="28"/>
      <c r="CT32" s="28"/>
      <c r="CU32" s="28"/>
      <c r="CV32" s="29">
        <f t="shared" si="1"/>
        <v>276492.34013698628</v>
      </c>
      <c r="CW32" s="29"/>
      <c r="CX32" s="29"/>
      <c r="CY32" s="29"/>
      <c r="CZ32" s="29"/>
      <c r="DA32" s="29"/>
      <c r="DB32" s="29"/>
      <c r="DC32" s="29"/>
      <c r="DD32" s="29"/>
      <c r="DE32" s="30"/>
      <c r="DG32" s="1"/>
    </row>
    <row r="33" spans="1:123" s="12" customFormat="1" ht="23.25" customHeight="1" x14ac:dyDescent="0.25">
      <c r="A33" s="31" t="s">
        <v>43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45" t="s">
        <v>18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37"/>
      <c r="AE33" s="37"/>
      <c r="AF33" s="37"/>
      <c r="AG33" s="38">
        <v>1</v>
      </c>
      <c r="AH33" s="38"/>
      <c r="AI33" s="38"/>
      <c r="AJ33" s="38"/>
      <c r="AK33" s="39">
        <v>6182.59</v>
      </c>
      <c r="AL33" s="40"/>
      <c r="AM33" s="40"/>
      <c r="AN33" s="40"/>
      <c r="AO33" s="40"/>
      <c r="AP33" s="41"/>
      <c r="AQ33" s="29">
        <f t="shared" si="2"/>
        <v>74191.08</v>
      </c>
      <c r="AR33" s="29"/>
      <c r="AS33" s="29"/>
      <c r="AT33" s="29"/>
      <c r="AU33" s="29"/>
      <c r="AV33" s="29"/>
      <c r="AW33" s="29"/>
      <c r="AX33" s="29"/>
      <c r="AY33" s="42">
        <v>0</v>
      </c>
      <c r="AZ33" s="43"/>
      <c r="BA33" s="43"/>
      <c r="BB33" s="43"/>
      <c r="BC33" s="43"/>
      <c r="BD33" s="43"/>
      <c r="BE33" s="43"/>
      <c r="BF33" s="44"/>
      <c r="BG33" s="28">
        <v>1361.41</v>
      </c>
      <c r="BH33" s="28"/>
      <c r="BI33" s="28"/>
      <c r="BJ33" s="28"/>
      <c r="BK33" s="28"/>
      <c r="BL33" s="28"/>
      <c r="BM33" s="28"/>
      <c r="BN33" s="28"/>
      <c r="BO33" s="25">
        <f t="shared" si="0"/>
        <v>10163.161643835616</v>
      </c>
      <c r="BP33" s="26"/>
      <c r="BQ33" s="26"/>
      <c r="BR33" s="26"/>
      <c r="BS33" s="26"/>
      <c r="BT33" s="26"/>
      <c r="BU33" s="26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>
        <v>57504</v>
      </c>
      <c r="CO33" s="28"/>
      <c r="CP33" s="28"/>
      <c r="CQ33" s="28"/>
      <c r="CR33" s="28"/>
      <c r="CS33" s="28"/>
      <c r="CT33" s="28"/>
      <c r="CU33" s="28"/>
      <c r="CV33" s="29">
        <f t="shared" si="1"/>
        <v>143219.65164383562</v>
      </c>
      <c r="CW33" s="29"/>
      <c r="CX33" s="29"/>
      <c r="CY33" s="29"/>
      <c r="CZ33" s="29"/>
      <c r="DA33" s="29"/>
      <c r="DB33" s="29"/>
      <c r="DC33" s="29"/>
      <c r="DD33" s="29"/>
      <c r="DE33" s="30"/>
      <c r="DG33" s="1"/>
    </row>
    <row r="34" spans="1:123" s="12" customFormat="1" ht="23.25" customHeight="1" x14ac:dyDescent="0.25">
      <c r="A34" s="31" t="s">
        <v>44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45" t="s">
        <v>18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37"/>
      <c r="AE34" s="37"/>
      <c r="AF34" s="37"/>
      <c r="AG34" s="38">
        <v>19</v>
      </c>
      <c r="AH34" s="38"/>
      <c r="AI34" s="38"/>
      <c r="AJ34" s="38"/>
      <c r="AK34" s="39">
        <v>11940.24</v>
      </c>
      <c r="AL34" s="40"/>
      <c r="AM34" s="40"/>
      <c r="AN34" s="40"/>
      <c r="AO34" s="40"/>
      <c r="AP34" s="41"/>
      <c r="AQ34" s="29">
        <f>AG34*AK34*12</f>
        <v>2722374.7199999997</v>
      </c>
      <c r="AR34" s="29"/>
      <c r="AS34" s="29"/>
      <c r="AT34" s="29"/>
      <c r="AU34" s="29"/>
      <c r="AV34" s="29"/>
      <c r="AW34" s="29"/>
      <c r="AX34" s="29"/>
      <c r="AY34" s="42">
        <v>158969.76</v>
      </c>
      <c r="AZ34" s="43"/>
      <c r="BA34" s="43"/>
      <c r="BB34" s="43"/>
      <c r="BC34" s="43"/>
      <c r="BD34" s="43"/>
      <c r="BE34" s="43"/>
      <c r="BF34" s="44"/>
      <c r="BG34" s="28">
        <v>42067.78</v>
      </c>
      <c r="BH34" s="28"/>
      <c r="BI34" s="28"/>
      <c r="BJ34" s="28"/>
      <c r="BK34" s="28"/>
      <c r="BL34" s="28"/>
      <c r="BM34" s="28"/>
      <c r="BN34" s="28"/>
      <c r="BO34" s="25">
        <f t="shared" si="0"/>
        <v>372928.04383561638</v>
      </c>
      <c r="BP34" s="26"/>
      <c r="BQ34" s="26"/>
      <c r="BR34" s="26"/>
      <c r="BS34" s="26"/>
      <c r="BT34" s="26"/>
      <c r="BU34" s="26"/>
      <c r="BV34" s="27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>
        <v>1266138</v>
      </c>
      <c r="CO34" s="28"/>
      <c r="CP34" s="28"/>
      <c r="CQ34" s="28"/>
      <c r="CR34" s="28"/>
      <c r="CS34" s="28"/>
      <c r="CT34" s="28"/>
      <c r="CU34" s="28"/>
      <c r="CV34" s="29">
        <f>SUM(AQ34:CU34)</f>
        <v>4562478.3038356155</v>
      </c>
      <c r="CW34" s="29"/>
      <c r="CX34" s="29"/>
      <c r="CY34" s="29"/>
      <c r="CZ34" s="29"/>
      <c r="DA34" s="29"/>
      <c r="DB34" s="29"/>
      <c r="DC34" s="29"/>
      <c r="DD34" s="29"/>
      <c r="DE34" s="30"/>
      <c r="DG34" s="1"/>
      <c r="DS34" s="13"/>
    </row>
    <row r="35" spans="1:123" s="12" customFormat="1" ht="23.25" customHeight="1" x14ac:dyDescent="0.25">
      <c r="A35" s="31" t="s">
        <v>45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45" t="s">
        <v>18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37"/>
      <c r="AE35" s="37"/>
      <c r="AF35" s="37"/>
      <c r="AG35" s="38">
        <v>4</v>
      </c>
      <c r="AH35" s="38"/>
      <c r="AI35" s="38"/>
      <c r="AJ35" s="38"/>
      <c r="AK35" s="39">
        <v>16573.439999999999</v>
      </c>
      <c r="AL35" s="40"/>
      <c r="AM35" s="40"/>
      <c r="AN35" s="40"/>
      <c r="AO35" s="40"/>
      <c r="AP35" s="41"/>
      <c r="AQ35" s="29">
        <f t="shared" si="2"/>
        <v>795525.11999999988</v>
      </c>
      <c r="AR35" s="29"/>
      <c r="AS35" s="29"/>
      <c r="AT35" s="29"/>
      <c r="AU35" s="29"/>
      <c r="AV35" s="29"/>
      <c r="AW35" s="29"/>
      <c r="AX35" s="29"/>
      <c r="AY35" s="42">
        <v>83789.740000000005</v>
      </c>
      <c r="AZ35" s="43"/>
      <c r="BA35" s="43"/>
      <c r="BB35" s="43"/>
      <c r="BC35" s="43"/>
      <c r="BD35" s="43"/>
      <c r="BE35" s="43"/>
      <c r="BF35" s="44"/>
      <c r="BG35" s="28">
        <v>14597.88</v>
      </c>
      <c r="BH35" s="28"/>
      <c r="BI35" s="28"/>
      <c r="BJ35" s="28"/>
      <c r="BK35" s="28"/>
      <c r="BL35" s="28"/>
      <c r="BM35" s="28"/>
      <c r="BN35" s="28"/>
      <c r="BO35" s="25">
        <f t="shared" si="0"/>
        <v>108976.04383561642</v>
      </c>
      <c r="BP35" s="26"/>
      <c r="BQ35" s="26"/>
      <c r="BR35" s="26"/>
      <c r="BS35" s="26"/>
      <c r="BT35" s="26"/>
      <c r="BU35" s="26"/>
      <c r="BV35" s="27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>
        <v>365353</v>
      </c>
      <c r="CO35" s="28"/>
      <c r="CP35" s="28"/>
      <c r="CQ35" s="28"/>
      <c r="CR35" s="28"/>
      <c r="CS35" s="28"/>
      <c r="CT35" s="28"/>
      <c r="CU35" s="28"/>
      <c r="CV35" s="29">
        <f t="shared" si="1"/>
        <v>1368241.7838356164</v>
      </c>
      <c r="CW35" s="29"/>
      <c r="CX35" s="29"/>
      <c r="CY35" s="29"/>
      <c r="CZ35" s="29"/>
      <c r="DA35" s="29"/>
      <c r="DB35" s="29"/>
      <c r="DC35" s="29"/>
      <c r="DD35" s="29"/>
      <c r="DE35" s="30"/>
      <c r="DG35" s="1"/>
    </row>
    <row r="36" spans="1:123" s="12" customFormat="1" ht="23.25" customHeight="1" x14ac:dyDescent="0.25">
      <c r="A36" s="31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4" t="s">
        <v>18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37"/>
      <c r="AE36" s="37"/>
      <c r="AF36" s="37"/>
      <c r="AG36" s="38">
        <v>2</v>
      </c>
      <c r="AH36" s="38"/>
      <c r="AI36" s="38"/>
      <c r="AJ36" s="38"/>
      <c r="AK36" s="39">
        <v>10190.23</v>
      </c>
      <c r="AL36" s="40"/>
      <c r="AM36" s="40"/>
      <c r="AN36" s="40"/>
      <c r="AO36" s="40"/>
      <c r="AP36" s="41"/>
      <c r="AQ36" s="29">
        <f t="shared" si="2"/>
        <v>244565.52</v>
      </c>
      <c r="AR36" s="29"/>
      <c r="AS36" s="29"/>
      <c r="AT36" s="29"/>
      <c r="AU36" s="29"/>
      <c r="AV36" s="29"/>
      <c r="AW36" s="29"/>
      <c r="AX36" s="29"/>
      <c r="AY36" s="42">
        <v>22682.49</v>
      </c>
      <c r="AZ36" s="43"/>
      <c r="BA36" s="43"/>
      <c r="BB36" s="43"/>
      <c r="BC36" s="43"/>
      <c r="BD36" s="43"/>
      <c r="BE36" s="43"/>
      <c r="BF36" s="44"/>
      <c r="BG36" s="28">
        <v>4254.53</v>
      </c>
      <c r="BH36" s="28"/>
      <c r="BI36" s="28"/>
      <c r="BJ36" s="28"/>
      <c r="BK36" s="28"/>
      <c r="BL36" s="28"/>
      <c r="BM36" s="28"/>
      <c r="BN36" s="28"/>
      <c r="BO36" s="25">
        <f t="shared" si="0"/>
        <v>33502.126027397258</v>
      </c>
      <c r="BP36" s="26"/>
      <c r="BQ36" s="26"/>
      <c r="BR36" s="26"/>
      <c r="BS36" s="26"/>
      <c r="BT36" s="26"/>
      <c r="BU36" s="26"/>
      <c r="BV36" s="27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>
        <v>141043</v>
      </c>
      <c r="CO36" s="28"/>
      <c r="CP36" s="28"/>
      <c r="CQ36" s="28"/>
      <c r="CR36" s="28"/>
      <c r="CS36" s="28"/>
      <c r="CT36" s="28"/>
      <c r="CU36" s="28"/>
      <c r="CV36" s="29">
        <f t="shared" si="1"/>
        <v>446047.66602739727</v>
      </c>
      <c r="CW36" s="29"/>
      <c r="CX36" s="29"/>
      <c r="CY36" s="29"/>
      <c r="CZ36" s="29"/>
      <c r="DA36" s="29"/>
      <c r="DB36" s="29"/>
      <c r="DC36" s="29"/>
      <c r="DD36" s="29"/>
      <c r="DE36" s="30"/>
      <c r="DG36" s="1"/>
    </row>
    <row r="37" spans="1:123" s="12" customFormat="1" ht="23.25" customHeight="1" x14ac:dyDescent="0.25">
      <c r="A37" s="31" t="s">
        <v>47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4" t="s">
        <v>18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  <c r="AD37" s="37"/>
      <c r="AE37" s="37"/>
      <c r="AF37" s="37"/>
      <c r="AG37" s="38">
        <v>1</v>
      </c>
      <c r="AH37" s="38"/>
      <c r="AI37" s="38"/>
      <c r="AJ37" s="38"/>
      <c r="AK37" s="39">
        <v>29120</v>
      </c>
      <c r="AL37" s="40"/>
      <c r="AM37" s="40"/>
      <c r="AN37" s="40"/>
      <c r="AO37" s="40"/>
      <c r="AP37" s="41"/>
      <c r="AQ37" s="29">
        <f t="shared" si="2"/>
        <v>349440</v>
      </c>
      <c r="AR37" s="29"/>
      <c r="AS37" s="29"/>
      <c r="AT37" s="29"/>
      <c r="AU37" s="29"/>
      <c r="AV37" s="29"/>
      <c r="AW37" s="29"/>
      <c r="AX37" s="29"/>
      <c r="AY37" s="42">
        <v>49434.239999999998</v>
      </c>
      <c r="AZ37" s="43"/>
      <c r="BA37" s="43"/>
      <c r="BB37" s="43"/>
      <c r="BC37" s="43"/>
      <c r="BD37" s="43"/>
      <c r="BE37" s="43"/>
      <c r="BF37" s="44"/>
      <c r="BG37" s="28">
        <v>6412.25</v>
      </c>
      <c r="BH37" s="28"/>
      <c r="BI37" s="28"/>
      <c r="BJ37" s="28"/>
      <c r="BK37" s="28"/>
      <c r="BL37" s="28"/>
      <c r="BM37" s="28"/>
      <c r="BN37" s="28"/>
      <c r="BO37" s="25">
        <f t="shared" si="0"/>
        <v>47868.493150684932</v>
      </c>
      <c r="BP37" s="26"/>
      <c r="BQ37" s="26"/>
      <c r="BR37" s="26"/>
      <c r="BS37" s="26"/>
      <c r="BT37" s="26"/>
      <c r="BU37" s="26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>
        <v>132699</v>
      </c>
      <c r="CO37" s="28"/>
      <c r="CP37" s="28"/>
      <c r="CQ37" s="28"/>
      <c r="CR37" s="28"/>
      <c r="CS37" s="28"/>
      <c r="CT37" s="28"/>
      <c r="CU37" s="28"/>
      <c r="CV37" s="29">
        <f t="shared" si="1"/>
        <v>585853.98315068497</v>
      </c>
      <c r="CW37" s="29"/>
      <c r="CX37" s="29"/>
      <c r="CY37" s="29"/>
      <c r="CZ37" s="29"/>
      <c r="DA37" s="29"/>
      <c r="DB37" s="29"/>
      <c r="DC37" s="29"/>
      <c r="DD37" s="29"/>
      <c r="DE37" s="30"/>
      <c r="DG37" s="1"/>
    </row>
    <row r="38" spans="1:123" s="12" customFormat="1" ht="23.25" customHeight="1" x14ac:dyDescent="0.25">
      <c r="A38" s="31" t="s">
        <v>48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4" t="s">
        <v>18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  <c r="AD38" s="37"/>
      <c r="AE38" s="37"/>
      <c r="AF38" s="37"/>
      <c r="AG38" s="38">
        <v>2</v>
      </c>
      <c r="AH38" s="38"/>
      <c r="AI38" s="38"/>
      <c r="AJ38" s="38"/>
      <c r="AK38" s="39">
        <v>8844.59</v>
      </c>
      <c r="AL38" s="40"/>
      <c r="AM38" s="40"/>
      <c r="AN38" s="40"/>
      <c r="AO38" s="40"/>
      <c r="AP38" s="41"/>
      <c r="AQ38" s="29">
        <f t="shared" si="2"/>
        <v>212270.16</v>
      </c>
      <c r="AR38" s="29"/>
      <c r="AS38" s="29"/>
      <c r="AT38" s="29"/>
      <c r="AU38" s="29"/>
      <c r="AV38" s="29"/>
      <c r="AW38" s="29"/>
      <c r="AX38" s="29"/>
      <c r="AY38" s="42">
        <v>12282.32</v>
      </c>
      <c r="AZ38" s="43"/>
      <c r="BA38" s="43"/>
      <c r="BB38" s="43"/>
      <c r="BC38" s="43"/>
      <c r="BD38" s="43"/>
      <c r="BE38" s="43"/>
      <c r="BF38" s="44"/>
      <c r="BG38" s="28">
        <v>3593.34</v>
      </c>
      <c r="BH38" s="28"/>
      <c r="BI38" s="28"/>
      <c r="BJ38" s="28"/>
      <c r="BK38" s="28"/>
      <c r="BL38" s="28"/>
      <c r="BM38" s="28"/>
      <c r="BN38" s="28"/>
      <c r="BO38" s="25">
        <f t="shared" si="0"/>
        <v>29078.104109589043</v>
      </c>
      <c r="BP38" s="26"/>
      <c r="BQ38" s="26"/>
      <c r="BR38" s="26"/>
      <c r="BS38" s="26"/>
      <c r="BT38" s="26"/>
      <c r="BU38" s="26"/>
      <c r="BV38" s="27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>
        <v>129545</v>
      </c>
      <c r="CO38" s="28"/>
      <c r="CP38" s="28"/>
      <c r="CQ38" s="28"/>
      <c r="CR38" s="28"/>
      <c r="CS38" s="28"/>
      <c r="CT38" s="28"/>
      <c r="CU38" s="28"/>
      <c r="CV38" s="29">
        <f t="shared" si="1"/>
        <v>386768.92410958908</v>
      </c>
      <c r="CW38" s="29"/>
      <c r="CX38" s="29"/>
      <c r="CY38" s="29"/>
      <c r="CZ38" s="29"/>
      <c r="DA38" s="29"/>
      <c r="DB38" s="29"/>
      <c r="DC38" s="29"/>
      <c r="DD38" s="29"/>
      <c r="DE38" s="30"/>
      <c r="DG38" s="1"/>
    </row>
    <row r="39" spans="1:123" s="12" customFormat="1" ht="23.25" customHeight="1" x14ac:dyDescent="0.25">
      <c r="A39" s="31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4" t="s">
        <v>18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  <c r="AD39" s="37"/>
      <c r="AE39" s="37"/>
      <c r="AF39" s="37"/>
      <c r="AG39" s="38">
        <v>12</v>
      </c>
      <c r="AH39" s="38"/>
      <c r="AI39" s="38"/>
      <c r="AJ39" s="38"/>
      <c r="AK39" s="39">
        <v>11388</v>
      </c>
      <c r="AL39" s="40"/>
      <c r="AM39" s="40"/>
      <c r="AN39" s="40"/>
      <c r="AO39" s="40"/>
      <c r="AP39" s="41"/>
      <c r="AQ39" s="29">
        <f t="shared" si="2"/>
        <v>1639872</v>
      </c>
      <c r="AR39" s="29"/>
      <c r="AS39" s="29"/>
      <c r="AT39" s="29"/>
      <c r="AU39" s="29"/>
      <c r="AV39" s="29"/>
      <c r="AW39" s="29"/>
      <c r="AX39" s="29"/>
      <c r="AY39" s="42">
        <v>26471.33</v>
      </c>
      <c r="AZ39" s="43"/>
      <c r="BA39" s="43"/>
      <c r="BB39" s="43"/>
      <c r="BC39" s="43"/>
      <c r="BD39" s="43"/>
      <c r="BE39" s="43"/>
      <c r="BF39" s="44"/>
      <c r="BG39" s="28">
        <v>29475.67</v>
      </c>
      <c r="BH39" s="28"/>
      <c r="BI39" s="28"/>
      <c r="BJ39" s="28"/>
      <c r="BK39" s="28"/>
      <c r="BL39" s="28"/>
      <c r="BM39" s="28"/>
      <c r="BN39" s="28"/>
      <c r="BO39" s="25">
        <f t="shared" si="0"/>
        <v>224640</v>
      </c>
      <c r="BP39" s="26"/>
      <c r="BQ39" s="26"/>
      <c r="BR39" s="26"/>
      <c r="BS39" s="26"/>
      <c r="BT39" s="26"/>
      <c r="BU39" s="26"/>
      <c r="BV39" s="27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>
        <v>854325</v>
      </c>
      <c r="CO39" s="28"/>
      <c r="CP39" s="28"/>
      <c r="CQ39" s="28"/>
      <c r="CR39" s="28"/>
      <c r="CS39" s="28"/>
      <c r="CT39" s="28"/>
      <c r="CU39" s="28"/>
      <c r="CV39" s="29">
        <f t="shared" si="1"/>
        <v>2774784</v>
      </c>
      <c r="CW39" s="29"/>
      <c r="CX39" s="29"/>
      <c r="CY39" s="29"/>
      <c r="CZ39" s="29"/>
      <c r="DA39" s="29"/>
      <c r="DB39" s="29"/>
      <c r="DC39" s="29"/>
      <c r="DD39" s="29"/>
      <c r="DE39" s="30"/>
      <c r="DG39" s="1"/>
    </row>
    <row r="40" spans="1:123" s="12" customFormat="1" ht="23.25" customHeight="1" x14ac:dyDescent="0.25">
      <c r="A40" s="31" t="s">
        <v>50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4" t="s">
        <v>18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  <c r="AD40" s="37"/>
      <c r="AE40" s="37"/>
      <c r="AF40" s="37"/>
      <c r="AG40" s="38">
        <v>2</v>
      </c>
      <c r="AH40" s="38"/>
      <c r="AI40" s="38"/>
      <c r="AJ40" s="38"/>
      <c r="AK40" s="39">
        <v>13487.76</v>
      </c>
      <c r="AL40" s="40"/>
      <c r="AM40" s="40"/>
      <c r="AN40" s="40"/>
      <c r="AO40" s="40"/>
      <c r="AP40" s="41"/>
      <c r="AQ40" s="29">
        <f t="shared" si="2"/>
        <v>323706.23999999999</v>
      </c>
      <c r="AR40" s="29"/>
      <c r="AS40" s="29"/>
      <c r="AT40" s="29"/>
      <c r="AU40" s="29"/>
      <c r="AV40" s="29"/>
      <c r="AW40" s="29"/>
      <c r="AX40" s="29"/>
      <c r="AY40" s="42">
        <v>27443.02</v>
      </c>
      <c r="AZ40" s="43"/>
      <c r="BA40" s="43"/>
      <c r="BB40" s="43"/>
      <c r="BC40" s="43"/>
      <c r="BD40" s="43"/>
      <c r="BE40" s="43"/>
      <c r="BF40" s="44"/>
      <c r="BG40" s="28">
        <v>5051.55</v>
      </c>
      <c r="BH40" s="28"/>
      <c r="BI40" s="28"/>
      <c r="BJ40" s="28"/>
      <c r="BK40" s="28"/>
      <c r="BL40" s="28"/>
      <c r="BM40" s="28"/>
      <c r="BN40" s="28"/>
      <c r="BO40" s="25">
        <f t="shared" si="0"/>
        <v>44343.320547945208</v>
      </c>
      <c r="BP40" s="26"/>
      <c r="BQ40" s="26"/>
      <c r="BR40" s="26"/>
      <c r="BS40" s="26"/>
      <c r="BT40" s="26"/>
      <c r="BU40" s="26"/>
      <c r="BV40" s="27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>
        <v>153831</v>
      </c>
      <c r="CO40" s="28"/>
      <c r="CP40" s="28"/>
      <c r="CQ40" s="28"/>
      <c r="CR40" s="28"/>
      <c r="CS40" s="28"/>
      <c r="CT40" s="28"/>
      <c r="CU40" s="28"/>
      <c r="CV40" s="29">
        <f t="shared" si="1"/>
        <v>554375.13054794515</v>
      </c>
      <c r="CW40" s="29"/>
      <c r="CX40" s="29"/>
      <c r="CY40" s="29"/>
      <c r="CZ40" s="29"/>
      <c r="DA40" s="29"/>
      <c r="DB40" s="29"/>
      <c r="DC40" s="29"/>
      <c r="DD40" s="29"/>
      <c r="DE40" s="30"/>
      <c r="DG40" s="1"/>
    </row>
    <row r="41" spans="1:123" s="12" customFormat="1" ht="23.25" customHeight="1" thickBot="1" x14ac:dyDescent="0.3">
      <c r="A41" s="31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4" t="s">
        <v>18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  <c r="AD41" s="37"/>
      <c r="AE41" s="37"/>
      <c r="AF41" s="37"/>
      <c r="AG41" s="38">
        <v>11</v>
      </c>
      <c r="AH41" s="38"/>
      <c r="AI41" s="38"/>
      <c r="AJ41" s="38"/>
      <c r="AK41" s="39">
        <v>11940</v>
      </c>
      <c r="AL41" s="40"/>
      <c r="AM41" s="40"/>
      <c r="AN41" s="40"/>
      <c r="AO41" s="40"/>
      <c r="AP41" s="41"/>
      <c r="AQ41" s="29">
        <f t="shared" si="2"/>
        <v>1576080</v>
      </c>
      <c r="AR41" s="29"/>
      <c r="AS41" s="29"/>
      <c r="AT41" s="29"/>
      <c r="AU41" s="29"/>
      <c r="AV41" s="29"/>
      <c r="AW41" s="29"/>
      <c r="AX41" s="29"/>
      <c r="AY41" s="42">
        <v>121879.03999999999</v>
      </c>
      <c r="AZ41" s="43"/>
      <c r="BA41" s="43"/>
      <c r="BB41" s="43"/>
      <c r="BC41" s="43"/>
      <c r="BD41" s="43"/>
      <c r="BE41" s="43"/>
      <c r="BF41" s="44"/>
      <c r="BG41" s="28">
        <v>28921.65</v>
      </c>
      <c r="BH41" s="28"/>
      <c r="BI41" s="28"/>
      <c r="BJ41" s="28"/>
      <c r="BK41" s="28"/>
      <c r="BL41" s="28"/>
      <c r="BM41" s="28"/>
      <c r="BN41" s="28"/>
      <c r="BO41" s="25">
        <f t="shared" si="0"/>
        <v>215901.36986301368</v>
      </c>
      <c r="BP41" s="26"/>
      <c r="BQ41" s="26"/>
      <c r="BR41" s="26"/>
      <c r="BS41" s="26"/>
      <c r="BT41" s="26"/>
      <c r="BU41" s="26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>
        <v>862451</v>
      </c>
      <c r="CO41" s="28"/>
      <c r="CP41" s="28"/>
      <c r="CQ41" s="28"/>
      <c r="CR41" s="28"/>
      <c r="CS41" s="28"/>
      <c r="CT41" s="28"/>
      <c r="CU41" s="28"/>
      <c r="CV41" s="29">
        <f t="shared" si="1"/>
        <v>2805233.0598630137</v>
      </c>
      <c r="CW41" s="29"/>
      <c r="CX41" s="29"/>
      <c r="CY41" s="29"/>
      <c r="CZ41" s="29"/>
      <c r="DA41" s="29"/>
      <c r="DB41" s="29"/>
      <c r="DC41" s="29"/>
      <c r="DD41" s="29"/>
      <c r="DE41" s="30"/>
      <c r="DG41" s="1"/>
    </row>
    <row r="42" spans="1:123" s="12" customFormat="1" ht="24.95" customHeight="1" thickBot="1" x14ac:dyDescent="0.3">
      <c r="A42" s="20" t="s">
        <v>52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2"/>
      <c r="AG42" s="23">
        <f>SUM(AG8:AJ41)</f>
        <v>226</v>
      </c>
      <c r="AH42" s="23"/>
      <c r="AI42" s="23"/>
      <c r="AJ42" s="23"/>
      <c r="AK42" s="24">
        <f>SUM(AK8:AP41)</f>
        <v>440068.99000000005</v>
      </c>
      <c r="AL42" s="24"/>
      <c r="AM42" s="24"/>
      <c r="AN42" s="24"/>
      <c r="AO42" s="24"/>
      <c r="AP42" s="24"/>
      <c r="AQ42" s="16">
        <f>SUM(AQ8:AX41)</f>
        <v>26343537.119999994</v>
      </c>
      <c r="AR42" s="16"/>
      <c r="AS42" s="16"/>
      <c r="AT42" s="16"/>
      <c r="AU42" s="16"/>
      <c r="AV42" s="16"/>
      <c r="AW42" s="16"/>
      <c r="AX42" s="16"/>
      <c r="AY42" s="16">
        <f>SUM(AY8:BF41)</f>
        <v>1349834.5200000005</v>
      </c>
      <c r="AZ42" s="16"/>
      <c r="BA42" s="16"/>
      <c r="BB42" s="16"/>
      <c r="BC42" s="16"/>
      <c r="BD42" s="16"/>
      <c r="BE42" s="16"/>
      <c r="BF42" s="16"/>
      <c r="BG42" s="16">
        <f>SUM(BG8:BN41)</f>
        <v>386642.18000000005</v>
      </c>
      <c r="BH42" s="16"/>
      <c r="BI42" s="16"/>
      <c r="BJ42" s="16"/>
      <c r="BK42" s="16"/>
      <c r="BL42" s="16"/>
      <c r="BM42" s="16"/>
      <c r="BN42" s="16"/>
      <c r="BO42" s="16">
        <f>SUM(BO8:BV41)</f>
        <v>3608703.7150684935</v>
      </c>
      <c r="BP42" s="16"/>
      <c r="BQ42" s="16"/>
      <c r="BR42" s="16"/>
      <c r="BS42" s="16"/>
      <c r="BT42" s="16"/>
      <c r="BU42" s="16"/>
      <c r="BV42" s="16"/>
      <c r="BW42" s="16">
        <f>SUM(BW8:CD41)</f>
        <v>0</v>
      </c>
      <c r="BX42" s="16"/>
      <c r="BY42" s="16"/>
      <c r="BZ42" s="16"/>
      <c r="CA42" s="16"/>
      <c r="CB42" s="16"/>
      <c r="CC42" s="16"/>
      <c r="CD42" s="16"/>
      <c r="CE42" s="16">
        <f>SUM(CE8:CM41)</f>
        <v>0</v>
      </c>
      <c r="CF42" s="16"/>
      <c r="CG42" s="16"/>
      <c r="CH42" s="16"/>
      <c r="CI42" s="16"/>
      <c r="CJ42" s="16"/>
      <c r="CK42" s="16"/>
      <c r="CL42" s="16"/>
      <c r="CM42" s="16"/>
      <c r="CN42" s="16">
        <f>SUM(CN8:CU41)</f>
        <v>11340185</v>
      </c>
      <c r="CO42" s="16"/>
      <c r="CP42" s="16"/>
      <c r="CQ42" s="16"/>
      <c r="CR42" s="16"/>
      <c r="CS42" s="16"/>
      <c r="CT42" s="16"/>
      <c r="CU42" s="16"/>
      <c r="CV42" s="16">
        <f>SUM(CV8:DE41)</f>
        <v>43028902.535068505</v>
      </c>
      <c r="CW42" s="16"/>
      <c r="CX42" s="16"/>
      <c r="CY42" s="16"/>
      <c r="CZ42" s="16"/>
      <c r="DA42" s="16"/>
      <c r="DB42" s="16"/>
      <c r="DC42" s="16"/>
      <c r="DD42" s="16"/>
      <c r="DE42" s="17"/>
      <c r="DF42" s="15"/>
    </row>
    <row r="43" spans="1:123" s="12" customFormat="1" ht="24.95" customHeight="1" x14ac:dyDescent="0.2">
      <c r="BO43" s="18"/>
      <c r="BP43" s="19"/>
      <c r="BQ43" s="19"/>
      <c r="BR43" s="19"/>
      <c r="BS43" s="19"/>
      <c r="BT43" s="19"/>
      <c r="BU43" s="19"/>
      <c r="BV43" s="19"/>
      <c r="DH43" s="12">
        <v>5345180</v>
      </c>
    </row>
    <row r="44" spans="1:123" s="12" customFormat="1" ht="12.75" x14ac:dyDescent="0.2"/>
    <row r="45" spans="1:123" s="12" customFormat="1" ht="12.75" x14ac:dyDescent="0.2"/>
    <row r="46" spans="1:123" s="12" customFormat="1" ht="12.75" x14ac:dyDescent="0.2"/>
    <row r="47" spans="1:123" s="12" customFormat="1" ht="12.75" x14ac:dyDescent="0.2"/>
    <row r="48" spans="1:123" s="12" customFormat="1" ht="12.75" x14ac:dyDescent="0.2"/>
    <row r="49" s="12" customFormat="1" ht="12.75" x14ac:dyDescent="0.2"/>
    <row r="50" s="12" customFormat="1" ht="12.75" x14ac:dyDescent="0.2"/>
    <row r="51" s="12" customFormat="1" ht="12.75" x14ac:dyDescent="0.2"/>
    <row r="52" s="12" customFormat="1" ht="12.75" x14ac:dyDescent="0.2"/>
    <row r="53" s="12" customFormat="1" ht="12.75" x14ac:dyDescent="0.2"/>
    <row r="54" s="12" customFormat="1" ht="12.75" x14ac:dyDescent="0.2"/>
    <row r="55" s="12" customFormat="1" ht="12.75" x14ac:dyDescent="0.2"/>
    <row r="56" s="12" customFormat="1" ht="12.75" x14ac:dyDescent="0.2"/>
    <row r="57" s="12" customFormat="1" ht="12.75" x14ac:dyDescent="0.2"/>
    <row r="58" s="12" customFormat="1" ht="12.75" x14ac:dyDescent="0.2"/>
    <row r="59" s="12" customFormat="1" ht="12.75" x14ac:dyDescent="0.2"/>
    <row r="60" s="12" customFormat="1" ht="12.75" x14ac:dyDescent="0.2"/>
    <row r="61" s="12" customFormat="1" ht="12.75" x14ac:dyDescent="0.2"/>
    <row r="62" s="12" customFormat="1" ht="12.75" x14ac:dyDescent="0.2"/>
    <row r="63" s="12" customFormat="1" ht="12.75" x14ac:dyDescent="0.2"/>
    <row r="64" s="12" customFormat="1" ht="12.75" x14ac:dyDescent="0.2"/>
    <row r="65" s="12" customFormat="1" ht="12.75" x14ac:dyDescent="0.2"/>
    <row r="66" s="12" customFormat="1" ht="12.75" x14ac:dyDescent="0.2"/>
    <row r="67" s="12" customFormat="1" ht="12.75" x14ac:dyDescent="0.2"/>
    <row r="68" s="12" customFormat="1" ht="12.75" x14ac:dyDescent="0.2"/>
    <row r="69" s="12" customFormat="1" ht="12.75" x14ac:dyDescent="0.2"/>
    <row r="70" s="12" customFormat="1" ht="12.75" x14ac:dyDescent="0.2"/>
    <row r="71" s="12" customFormat="1" ht="12.75" x14ac:dyDescent="0.2"/>
    <row r="72" s="12" customFormat="1" ht="12.75" x14ac:dyDescent="0.2"/>
    <row r="73" s="12" customFormat="1" ht="12.75" x14ac:dyDescent="0.2"/>
    <row r="74" s="12" customFormat="1" ht="12.75" x14ac:dyDescent="0.2"/>
    <row r="75" s="12" customFormat="1" ht="12.75" x14ac:dyDescent="0.2"/>
    <row r="76" s="12" customFormat="1" ht="12.75" x14ac:dyDescent="0.2"/>
    <row r="77" s="12" customFormat="1" ht="12.75" x14ac:dyDescent="0.2"/>
    <row r="78" s="12" customFormat="1" ht="12.75" x14ac:dyDescent="0.2"/>
    <row r="79" s="12" customFormat="1" ht="12.75" x14ac:dyDescent="0.2"/>
    <row r="80" s="12" customFormat="1" ht="12.75" x14ac:dyDescent="0.2"/>
    <row r="81" s="12" customFormat="1" ht="12.75" x14ac:dyDescent="0.2"/>
    <row r="82" s="12" customFormat="1" ht="12.75" x14ac:dyDescent="0.2"/>
    <row r="83" s="12" customFormat="1" ht="12.75" x14ac:dyDescent="0.2"/>
    <row r="84" s="12" customFormat="1" ht="12.75" x14ac:dyDescent="0.2"/>
    <row r="85" s="12" customFormat="1" ht="12.75" x14ac:dyDescent="0.2"/>
    <row r="86" s="12" customFormat="1" ht="12.75" x14ac:dyDescent="0.2"/>
    <row r="87" s="12" customFormat="1" ht="12.75" x14ac:dyDescent="0.2"/>
    <row r="88" s="12" customFormat="1" ht="12.75" x14ac:dyDescent="0.2"/>
    <row r="89" s="12" customFormat="1" ht="12.75" x14ac:dyDescent="0.2"/>
    <row r="90" s="12" customFormat="1" ht="12.75" x14ac:dyDescent="0.2"/>
    <row r="91" s="12" customFormat="1" ht="12.75" x14ac:dyDescent="0.2"/>
    <row r="92" s="12" customFormat="1" ht="12.75" x14ac:dyDescent="0.2"/>
    <row r="93" s="12" customFormat="1" ht="12.75" x14ac:dyDescent="0.2"/>
  </sheetData>
  <sheetProtection formatCells="0" formatColumns="0" formatRows="0" insertRows="0"/>
  <mergeCells count="479"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BO41:BV41"/>
    <mergeCell ref="BW41:CD41"/>
    <mergeCell ref="CE41:CM41"/>
    <mergeCell ref="CN41:CU41"/>
    <mergeCell ref="CV41:DE41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CN42:CU42"/>
    <mergeCell ref="CV42:DE42"/>
    <mergeCell ref="BO43:BV43"/>
    <mergeCell ref="A42:AF42"/>
    <mergeCell ref="AG42:AJ42"/>
    <mergeCell ref="AK42:AP42"/>
    <mergeCell ref="AQ42:AX42"/>
    <mergeCell ref="AY42:BF42"/>
    <mergeCell ref="BG42:BN42"/>
    <mergeCell ref="BO42:BV42"/>
    <mergeCell ref="BW42:CD42"/>
    <mergeCell ref="CE42:CM42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TransparenciaDifTlaq</cp:lastModifiedBy>
  <dcterms:created xsi:type="dcterms:W3CDTF">2019-05-02T18:18:59Z</dcterms:created>
  <dcterms:modified xsi:type="dcterms:W3CDTF">2024-06-28T20:21:42Z</dcterms:modified>
</cp:coreProperties>
</file>